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Presupuesto\Presupuesto 2020\EJECUCIONES 2020\JUNIO\"/>
    </mc:Choice>
  </mc:AlternateContent>
  <bookViews>
    <workbookView xWindow="0" yWindow="0" windowWidth="19680" windowHeight="7740"/>
  </bookViews>
  <sheets>
    <sheet name="JUNIO 2020 SI CAPITAL" sheetId="1" r:id="rId1"/>
  </sheets>
  <externalReferences>
    <externalReference r:id="rId2"/>
    <externalReference r:id="rId3"/>
  </externalReferences>
  <definedNames>
    <definedName name="_xlnm.Print_Area" localSheetId="0">'JUNIO 2020 SI CAPITAL'!$A$10:$J$96</definedName>
    <definedName name="_xlnm.Print_Titles" localSheetId="0">'JUNIO 2020 SI CAPITAL'!$1:$9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6" i="1" l="1"/>
  <c r="G96" i="1"/>
  <c r="D96" i="1"/>
  <c r="G95" i="1"/>
  <c r="C95" i="1"/>
  <c r="G94" i="1"/>
  <c r="C94" i="1"/>
  <c r="G93" i="1"/>
  <c r="C93" i="1"/>
  <c r="G92" i="1"/>
  <c r="D92" i="1"/>
  <c r="E92" i="1" s="1"/>
  <c r="F92" i="1" s="1"/>
  <c r="E91" i="1"/>
  <c r="C91" i="1"/>
  <c r="G90" i="1"/>
  <c r="H90" i="1" s="1"/>
  <c r="I90" i="1" s="1"/>
  <c r="F90" i="1"/>
  <c r="F89" i="1" s="1"/>
  <c r="E90" i="1"/>
  <c r="D90" i="1"/>
  <c r="H89" i="1"/>
  <c r="I89" i="1" s="1"/>
  <c r="E89" i="1"/>
  <c r="D89" i="1"/>
  <c r="C89" i="1"/>
  <c r="H88" i="1"/>
  <c r="G88" i="1"/>
  <c r="D88" i="1"/>
  <c r="E88" i="1" s="1"/>
  <c r="H87" i="1"/>
  <c r="G87" i="1"/>
  <c r="C87" i="1"/>
  <c r="H86" i="1"/>
  <c r="G86" i="1"/>
  <c r="C86" i="1"/>
  <c r="H85" i="1"/>
  <c r="G85" i="1"/>
  <c r="D85" i="1"/>
  <c r="G84" i="1"/>
  <c r="C84" i="1"/>
  <c r="G83" i="1"/>
  <c r="H83" i="1" s="1"/>
  <c r="D83" i="1"/>
  <c r="E83" i="1" s="1"/>
  <c r="F83" i="1" s="1"/>
  <c r="J83" i="1" s="1"/>
  <c r="I82" i="1"/>
  <c r="G82" i="1"/>
  <c r="H82" i="1" s="1"/>
  <c r="E82" i="1"/>
  <c r="F82" i="1" s="1"/>
  <c r="J82" i="1" s="1"/>
  <c r="D82" i="1"/>
  <c r="H81" i="1"/>
  <c r="I81" i="1" s="1"/>
  <c r="G81" i="1"/>
  <c r="E81" i="1"/>
  <c r="F81" i="1" s="1"/>
  <c r="D81" i="1"/>
  <c r="G80" i="1"/>
  <c r="H80" i="1" s="1"/>
  <c r="I80" i="1" s="1"/>
  <c r="D80" i="1"/>
  <c r="E80" i="1" s="1"/>
  <c r="F80" i="1" s="1"/>
  <c r="G79" i="1"/>
  <c r="H79" i="1" s="1"/>
  <c r="I79" i="1" s="1"/>
  <c r="F79" i="1"/>
  <c r="J79" i="1" s="1"/>
  <c r="D79" i="1"/>
  <c r="E79" i="1" s="1"/>
  <c r="G78" i="1"/>
  <c r="H78" i="1" s="1"/>
  <c r="H76" i="1" s="1"/>
  <c r="F78" i="1"/>
  <c r="J78" i="1" s="1"/>
  <c r="E78" i="1"/>
  <c r="D78" i="1"/>
  <c r="H77" i="1"/>
  <c r="G77" i="1"/>
  <c r="D77" i="1"/>
  <c r="E77" i="1" s="1"/>
  <c r="C76" i="1"/>
  <c r="C75" i="1"/>
  <c r="C71" i="1" s="1"/>
  <c r="H74" i="1"/>
  <c r="G74" i="1"/>
  <c r="D74" i="1"/>
  <c r="G73" i="1"/>
  <c r="C73" i="1"/>
  <c r="G72" i="1"/>
  <c r="C72" i="1"/>
  <c r="G70" i="1"/>
  <c r="D70" i="1"/>
  <c r="E70" i="1" s="1"/>
  <c r="F70" i="1" s="1"/>
  <c r="E69" i="1"/>
  <c r="D69" i="1"/>
  <c r="C69" i="1"/>
  <c r="G68" i="1"/>
  <c r="H68" i="1" s="1"/>
  <c r="H66" i="1" s="1"/>
  <c r="F68" i="1"/>
  <c r="J68" i="1" s="1"/>
  <c r="E68" i="1"/>
  <c r="D68" i="1"/>
  <c r="H67" i="1"/>
  <c r="G67" i="1"/>
  <c r="D67" i="1"/>
  <c r="E67" i="1" s="1"/>
  <c r="G66" i="1"/>
  <c r="C66" i="1"/>
  <c r="C65" i="1" s="1"/>
  <c r="C64" i="1" s="1"/>
  <c r="J61" i="1"/>
  <c r="I61" i="1"/>
  <c r="G60" i="1"/>
  <c r="H60" i="1" s="1"/>
  <c r="H59" i="1" s="1"/>
  <c r="E60" i="1"/>
  <c r="F60" i="1" s="1"/>
  <c r="D60" i="1"/>
  <c r="E59" i="1"/>
  <c r="D59" i="1"/>
  <c r="C59" i="1"/>
  <c r="H58" i="1"/>
  <c r="I58" i="1" s="1"/>
  <c r="G58" i="1"/>
  <c r="E58" i="1"/>
  <c r="F58" i="1" s="1"/>
  <c r="D58" i="1"/>
  <c r="G57" i="1"/>
  <c r="H57" i="1" s="1"/>
  <c r="I57" i="1" s="1"/>
  <c r="D57" i="1"/>
  <c r="E57" i="1" s="1"/>
  <c r="F57" i="1" s="1"/>
  <c r="G56" i="1"/>
  <c r="H56" i="1" s="1"/>
  <c r="I56" i="1" s="1"/>
  <c r="F56" i="1"/>
  <c r="J56" i="1" s="1"/>
  <c r="D56" i="1"/>
  <c r="E56" i="1" s="1"/>
  <c r="G55" i="1"/>
  <c r="H55" i="1" s="1"/>
  <c r="I55" i="1" s="1"/>
  <c r="F55" i="1"/>
  <c r="J55" i="1" s="1"/>
  <c r="E55" i="1"/>
  <c r="D55" i="1"/>
  <c r="I54" i="1"/>
  <c r="H54" i="1"/>
  <c r="G54" i="1"/>
  <c r="D54" i="1"/>
  <c r="E54" i="1" s="1"/>
  <c r="F54" i="1" s="1"/>
  <c r="J54" i="1" s="1"/>
  <c r="H53" i="1"/>
  <c r="G53" i="1"/>
  <c r="D53" i="1"/>
  <c r="C52" i="1"/>
  <c r="C50" i="1" s="1"/>
  <c r="C49" i="1" s="1"/>
  <c r="C48" i="1" s="1"/>
  <c r="G51" i="1"/>
  <c r="D51" i="1"/>
  <c r="E51" i="1" s="1"/>
  <c r="F51" i="1" s="1"/>
  <c r="G47" i="1"/>
  <c r="H47" i="1" s="1"/>
  <c r="E47" i="1"/>
  <c r="E46" i="1" s="1"/>
  <c r="D47" i="1"/>
  <c r="H46" i="1"/>
  <c r="G46" i="1"/>
  <c r="D46" i="1"/>
  <c r="C46" i="1"/>
  <c r="H45" i="1"/>
  <c r="G45" i="1"/>
  <c r="D45" i="1"/>
  <c r="E45" i="1" s="1"/>
  <c r="F45" i="1" s="1"/>
  <c r="H44" i="1"/>
  <c r="I44" i="1" s="1"/>
  <c r="G44" i="1"/>
  <c r="D44" i="1"/>
  <c r="E44" i="1" s="1"/>
  <c r="F44" i="1" s="1"/>
  <c r="J44" i="1" s="1"/>
  <c r="G43" i="1"/>
  <c r="H43" i="1" s="1"/>
  <c r="I43" i="1" s="1"/>
  <c r="D43" i="1"/>
  <c r="E43" i="1" s="1"/>
  <c r="F43" i="1" s="1"/>
  <c r="J43" i="1" s="1"/>
  <c r="G42" i="1"/>
  <c r="H42" i="1" s="1"/>
  <c r="E42" i="1"/>
  <c r="F42" i="1" s="1"/>
  <c r="D42" i="1"/>
  <c r="H41" i="1"/>
  <c r="I41" i="1" s="1"/>
  <c r="G41" i="1"/>
  <c r="E41" i="1"/>
  <c r="F41" i="1" s="1"/>
  <c r="D41" i="1"/>
  <c r="H40" i="1"/>
  <c r="I40" i="1" s="1"/>
  <c r="G40" i="1"/>
  <c r="D40" i="1"/>
  <c r="E40" i="1" s="1"/>
  <c r="F40" i="1" s="1"/>
  <c r="J40" i="1" s="1"/>
  <c r="G39" i="1"/>
  <c r="H39" i="1" s="1"/>
  <c r="D39" i="1"/>
  <c r="E39" i="1" s="1"/>
  <c r="F39" i="1" s="1"/>
  <c r="J39" i="1" s="1"/>
  <c r="G38" i="1"/>
  <c r="H38" i="1" s="1"/>
  <c r="I38" i="1" s="1"/>
  <c r="F38" i="1"/>
  <c r="J38" i="1" s="1"/>
  <c r="E38" i="1"/>
  <c r="D38" i="1"/>
  <c r="H37" i="1"/>
  <c r="G37" i="1"/>
  <c r="E37" i="1"/>
  <c r="F37" i="1" s="1"/>
  <c r="D37" i="1"/>
  <c r="H36" i="1"/>
  <c r="I36" i="1" s="1"/>
  <c r="G36" i="1"/>
  <c r="D36" i="1"/>
  <c r="E36" i="1" s="1"/>
  <c r="F36" i="1" s="1"/>
  <c r="J36" i="1" s="1"/>
  <c r="G35" i="1"/>
  <c r="H35" i="1" s="1"/>
  <c r="D35" i="1"/>
  <c r="E35" i="1" s="1"/>
  <c r="F35" i="1" s="1"/>
  <c r="J35" i="1" s="1"/>
  <c r="G34" i="1"/>
  <c r="G32" i="1" s="1"/>
  <c r="F34" i="1"/>
  <c r="E34" i="1"/>
  <c r="D34" i="1"/>
  <c r="H33" i="1"/>
  <c r="G33" i="1"/>
  <c r="E33" i="1"/>
  <c r="F33" i="1" s="1"/>
  <c r="D33" i="1"/>
  <c r="D32" i="1"/>
  <c r="C32" i="1"/>
  <c r="H31" i="1"/>
  <c r="I31" i="1" s="1"/>
  <c r="G31" i="1"/>
  <c r="D31" i="1"/>
  <c r="E31" i="1" s="1"/>
  <c r="F31" i="1" s="1"/>
  <c r="J31" i="1" s="1"/>
  <c r="G30" i="1"/>
  <c r="H30" i="1" s="1"/>
  <c r="D30" i="1"/>
  <c r="E30" i="1" s="1"/>
  <c r="C29" i="1"/>
  <c r="C28" i="1"/>
  <c r="G27" i="1"/>
  <c r="H27" i="1" s="1"/>
  <c r="F27" i="1"/>
  <c r="J27" i="1" s="1"/>
  <c r="E27" i="1"/>
  <c r="D27" i="1"/>
  <c r="H26" i="1"/>
  <c r="G26" i="1"/>
  <c r="E26" i="1"/>
  <c r="F26" i="1" s="1"/>
  <c r="D26" i="1"/>
  <c r="G25" i="1"/>
  <c r="D25" i="1"/>
  <c r="C25" i="1"/>
  <c r="C24" i="1"/>
  <c r="C23" i="1"/>
  <c r="C22" i="1"/>
  <c r="C21" i="1"/>
  <c r="C20" i="1"/>
  <c r="C19" i="1"/>
  <c r="H18" i="1"/>
  <c r="G18" i="1"/>
  <c r="D18" i="1"/>
  <c r="E18" i="1" s="1"/>
  <c r="F18" i="1" s="1"/>
  <c r="J18" i="1" s="1"/>
  <c r="H17" i="1"/>
  <c r="I17" i="1" s="1"/>
  <c r="F17" i="1"/>
  <c r="J17" i="1" s="1"/>
  <c r="E17" i="1"/>
  <c r="H16" i="1"/>
  <c r="G16" i="1"/>
  <c r="D16" i="1"/>
  <c r="C16" i="1"/>
  <c r="G15" i="1"/>
  <c r="D15" i="1"/>
  <c r="C15" i="1"/>
  <c r="G14" i="1"/>
  <c r="D14" i="1"/>
  <c r="D13" i="1" s="1"/>
  <c r="D12" i="1" s="1"/>
  <c r="C14" i="1"/>
  <c r="G13" i="1"/>
  <c r="C13" i="1"/>
  <c r="G12" i="1"/>
  <c r="C12" i="1"/>
  <c r="C11" i="1"/>
  <c r="I42" i="1" l="1"/>
  <c r="J42" i="1"/>
  <c r="C62" i="1"/>
  <c r="C10" i="1" s="1"/>
  <c r="C63" i="1"/>
  <c r="I59" i="1"/>
  <c r="H75" i="1"/>
  <c r="F91" i="1"/>
  <c r="I16" i="1"/>
  <c r="F59" i="1"/>
  <c r="J59" i="1" s="1"/>
  <c r="J60" i="1"/>
  <c r="I60" i="1"/>
  <c r="F69" i="1"/>
  <c r="E16" i="1"/>
  <c r="E15" i="1" s="1"/>
  <c r="E14" i="1" s="1"/>
  <c r="E13" i="1" s="1"/>
  <c r="E12" i="1" s="1"/>
  <c r="F67" i="1"/>
  <c r="E66" i="1"/>
  <c r="E65" i="1" s="1"/>
  <c r="E64" i="1" s="1"/>
  <c r="F88" i="1"/>
  <c r="E87" i="1"/>
  <c r="E86" i="1" s="1"/>
  <c r="F25" i="1"/>
  <c r="J26" i="1"/>
  <c r="I26" i="1"/>
  <c r="I18" i="1"/>
  <c r="F30" i="1"/>
  <c r="E29" i="1"/>
  <c r="E28" i="1" s="1"/>
  <c r="F32" i="1"/>
  <c r="J33" i="1"/>
  <c r="I33" i="1"/>
  <c r="I35" i="1"/>
  <c r="I27" i="1"/>
  <c r="H25" i="1"/>
  <c r="I30" i="1"/>
  <c r="H29" i="1"/>
  <c r="J34" i="1"/>
  <c r="J37" i="1"/>
  <c r="I37" i="1"/>
  <c r="I39" i="1"/>
  <c r="J45" i="1"/>
  <c r="I45" i="1"/>
  <c r="F77" i="1"/>
  <c r="E76" i="1"/>
  <c r="H15" i="1"/>
  <c r="J89" i="1"/>
  <c r="G29" i="1"/>
  <c r="G28" i="1" s="1"/>
  <c r="G24" i="1" s="1"/>
  <c r="G23" i="1" s="1"/>
  <c r="G22" i="1" s="1"/>
  <c r="G21" i="1" s="1"/>
  <c r="G20" i="1" s="1"/>
  <c r="G19" i="1" s="1"/>
  <c r="G11" i="1" s="1"/>
  <c r="F47" i="1"/>
  <c r="E53" i="1"/>
  <c r="D52" i="1"/>
  <c r="D66" i="1"/>
  <c r="D65" i="1" s="1"/>
  <c r="D64" i="1" s="1"/>
  <c r="I68" i="1"/>
  <c r="E74" i="1"/>
  <c r="D73" i="1"/>
  <c r="D72" i="1" s="1"/>
  <c r="D76" i="1"/>
  <c r="D75" i="1" s="1"/>
  <c r="I78" i="1"/>
  <c r="E85" i="1"/>
  <c r="D84" i="1"/>
  <c r="D87" i="1"/>
  <c r="D86" i="1" s="1"/>
  <c r="E96" i="1"/>
  <c r="D95" i="1"/>
  <c r="D94" i="1" s="1"/>
  <c r="D93" i="1" s="1"/>
  <c r="E25" i="1"/>
  <c r="E32" i="1"/>
  <c r="F16" i="1"/>
  <c r="D29" i="1"/>
  <c r="D28" i="1" s="1"/>
  <c r="D24" i="1" s="1"/>
  <c r="D23" i="1" s="1"/>
  <c r="D22" i="1" s="1"/>
  <c r="D21" i="1" s="1"/>
  <c r="D20" i="1" s="1"/>
  <c r="D19" i="1" s="1"/>
  <c r="D11" i="1" s="1"/>
  <c r="H34" i="1"/>
  <c r="G76" i="1"/>
  <c r="G75" i="1" s="1"/>
  <c r="G71" i="1" s="1"/>
  <c r="J41" i="1"/>
  <c r="H51" i="1"/>
  <c r="G52" i="1"/>
  <c r="G50" i="1" s="1"/>
  <c r="G49" i="1" s="1"/>
  <c r="G48" i="1" s="1"/>
  <c r="H52" i="1"/>
  <c r="J57" i="1"/>
  <c r="J58" i="1"/>
  <c r="H70" i="1"/>
  <c r="G69" i="1"/>
  <c r="G65" i="1" s="1"/>
  <c r="G64" i="1" s="1"/>
  <c r="I74" i="1"/>
  <c r="H73" i="1"/>
  <c r="J80" i="1"/>
  <c r="J81" i="1"/>
  <c r="I83" i="1"/>
  <c r="H84" i="1"/>
  <c r="J90" i="1"/>
  <c r="H92" i="1"/>
  <c r="J92" i="1" s="1"/>
  <c r="G91" i="1"/>
  <c r="H95" i="1"/>
  <c r="D50" i="1"/>
  <c r="D49" i="1" s="1"/>
  <c r="D48" i="1" s="1"/>
  <c r="G59" i="1"/>
  <c r="G89" i="1"/>
  <c r="D91" i="1"/>
  <c r="F74" i="1" l="1"/>
  <c r="E73" i="1"/>
  <c r="E72" i="1" s="1"/>
  <c r="F85" i="1"/>
  <c r="E84" i="1"/>
  <c r="E75" i="1" s="1"/>
  <c r="H14" i="1"/>
  <c r="I15" i="1"/>
  <c r="F66" i="1"/>
  <c r="J67" i="1"/>
  <c r="I67" i="1"/>
  <c r="J16" i="1"/>
  <c r="F15" i="1"/>
  <c r="H94" i="1"/>
  <c r="F76" i="1"/>
  <c r="J77" i="1"/>
  <c r="J76" i="1" s="1"/>
  <c r="I77" i="1"/>
  <c r="I76" i="1" s="1"/>
  <c r="J30" i="1"/>
  <c r="F29" i="1"/>
  <c r="J25" i="1"/>
  <c r="G63" i="1"/>
  <c r="G62" i="1"/>
  <c r="G10" i="1" s="1"/>
  <c r="I51" i="1"/>
  <c r="H50" i="1"/>
  <c r="F53" i="1"/>
  <c r="E52" i="1"/>
  <c r="E50" i="1" s="1"/>
  <c r="E49" i="1" s="1"/>
  <c r="E48" i="1" s="1"/>
  <c r="F87" i="1"/>
  <c r="J88" i="1"/>
  <c r="I88" i="1"/>
  <c r="I92" i="1"/>
  <c r="H91" i="1"/>
  <c r="I91" i="1" s="1"/>
  <c r="I70" i="1"/>
  <c r="H69" i="1"/>
  <c r="F96" i="1"/>
  <c r="E95" i="1"/>
  <c r="E94" i="1" s="1"/>
  <c r="E93" i="1" s="1"/>
  <c r="F46" i="1"/>
  <c r="I47" i="1"/>
  <c r="J47" i="1"/>
  <c r="I73" i="1"/>
  <c r="H72" i="1"/>
  <c r="D63" i="1"/>
  <c r="I34" i="1"/>
  <c r="H32" i="1"/>
  <c r="I32" i="1" s="1"/>
  <c r="E24" i="1"/>
  <c r="E23" i="1" s="1"/>
  <c r="E22" i="1" s="1"/>
  <c r="E21" i="1" s="1"/>
  <c r="E20" i="1" s="1"/>
  <c r="E19" i="1" s="1"/>
  <c r="E11" i="1" s="1"/>
  <c r="D71" i="1"/>
  <c r="D62" i="1" s="1"/>
  <c r="D10" i="1" s="1"/>
  <c r="I25" i="1"/>
  <c r="E63" i="1"/>
  <c r="J70" i="1"/>
  <c r="J91" i="1"/>
  <c r="J51" i="1"/>
  <c r="J46" i="1" l="1"/>
  <c r="I46" i="1"/>
  <c r="J53" i="1"/>
  <c r="F52" i="1"/>
  <c r="I53" i="1"/>
  <c r="J29" i="1"/>
  <c r="F28" i="1"/>
  <c r="J15" i="1"/>
  <c r="F14" i="1"/>
  <c r="I14" i="1"/>
  <c r="H13" i="1"/>
  <c r="H28" i="1"/>
  <c r="E71" i="1"/>
  <c r="E62" i="1" s="1"/>
  <c r="E10" i="1" s="1"/>
  <c r="J87" i="1"/>
  <c r="F86" i="1"/>
  <c r="I87" i="1"/>
  <c r="H49" i="1"/>
  <c r="I29" i="1"/>
  <c r="J74" i="1"/>
  <c r="F73" i="1"/>
  <c r="I69" i="1"/>
  <c r="H65" i="1"/>
  <c r="J69" i="1"/>
  <c r="I72" i="1"/>
  <c r="H71" i="1"/>
  <c r="J96" i="1"/>
  <c r="F95" i="1"/>
  <c r="I96" i="1"/>
  <c r="J32" i="1"/>
  <c r="H93" i="1"/>
  <c r="J66" i="1"/>
  <c r="F65" i="1"/>
  <c r="I66" i="1"/>
  <c r="J85" i="1"/>
  <c r="F84" i="1"/>
  <c r="I85" i="1"/>
  <c r="J65" i="1" l="1"/>
  <c r="F64" i="1"/>
  <c r="J28" i="1"/>
  <c r="F24" i="1"/>
  <c r="J84" i="1"/>
  <c r="I84" i="1"/>
  <c r="F72" i="1"/>
  <c r="J73" i="1"/>
  <c r="H48" i="1"/>
  <c r="J14" i="1"/>
  <c r="F13" i="1"/>
  <c r="I28" i="1"/>
  <c r="H24" i="1"/>
  <c r="F94" i="1"/>
  <c r="J95" i="1"/>
  <c r="I95" i="1"/>
  <c r="I65" i="1"/>
  <c r="H64" i="1"/>
  <c r="J86" i="1"/>
  <c r="I86" i="1"/>
  <c r="H12" i="1"/>
  <c r="I13" i="1"/>
  <c r="F75" i="1"/>
  <c r="J52" i="1"/>
  <c r="F50" i="1"/>
  <c r="I52" i="1"/>
  <c r="I24" i="1" l="1"/>
  <c r="H23" i="1"/>
  <c r="F71" i="1"/>
  <c r="J72" i="1"/>
  <c r="J75" i="1"/>
  <c r="I75" i="1"/>
  <c r="J64" i="1"/>
  <c r="F63" i="1"/>
  <c r="F49" i="1"/>
  <c r="J50" i="1"/>
  <c r="I50" i="1"/>
  <c r="I64" i="1"/>
  <c r="H63" i="1"/>
  <c r="I63" i="1" s="1"/>
  <c r="H62" i="1"/>
  <c r="F93" i="1"/>
  <c r="J94" i="1"/>
  <c r="I94" i="1"/>
  <c r="J13" i="1"/>
  <c r="F12" i="1"/>
  <c r="J24" i="1"/>
  <c r="F23" i="1"/>
  <c r="J12" i="1" l="1"/>
  <c r="J93" i="1"/>
  <c r="I93" i="1"/>
  <c r="I12" i="1"/>
  <c r="F48" i="1"/>
  <c r="J49" i="1"/>
  <c r="I49" i="1"/>
  <c r="J71" i="1"/>
  <c r="I71" i="1"/>
  <c r="F62" i="1"/>
  <c r="J62" i="1" s="1"/>
  <c r="I23" i="1"/>
  <c r="H22" i="1"/>
  <c r="J23" i="1"/>
  <c r="F22" i="1"/>
  <c r="J63" i="1"/>
  <c r="I62" i="1" l="1"/>
  <c r="J22" i="1"/>
  <c r="F21" i="1"/>
  <c r="I22" i="1"/>
  <c r="H21" i="1"/>
  <c r="J48" i="1"/>
  <c r="I48" i="1"/>
  <c r="J21" i="1" l="1"/>
  <c r="F20" i="1"/>
  <c r="H20" i="1"/>
  <c r="I21" i="1"/>
  <c r="I20" i="1" l="1"/>
  <c r="H19" i="1"/>
  <c r="J20" i="1"/>
  <c r="F19" i="1"/>
  <c r="J19" i="1" l="1"/>
  <c r="F11" i="1"/>
  <c r="I19" i="1"/>
  <c r="H11" i="1"/>
  <c r="H10" i="1" l="1"/>
  <c r="I11" i="1"/>
  <c r="J11" i="1"/>
  <c r="F10" i="1"/>
  <c r="J10" i="1" s="1"/>
  <c r="I10" i="1" l="1"/>
</calcChain>
</file>

<file path=xl/sharedStrings.xml><?xml version="1.0" encoding="utf-8"?>
<sst xmlns="http://schemas.openxmlformats.org/spreadsheetml/2006/main" count="196" uniqueCount="192">
  <si>
    <t xml:space="preserve">                                                                                                                                          </t>
  </si>
  <si>
    <t>INFORME DE EJECUCIÓN MENSUAL DE INGRESOS</t>
  </si>
  <si>
    <t>ENTIDAD:</t>
  </si>
  <si>
    <t>230 - UNIVERSIDAD DISTRITAL FRANCISCO JOSÉ DE CALDAS</t>
  </si>
  <si>
    <t>VIGENCIA:</t>
  </si>
  <si>
    <t>MES:</t>
  </si>
  <si>
    <t>JUNIO</t>
  </si>
  <si>
    <t>CÓDIGO</t>
  </si>
  <si>
    <t>CONCEPTO</t>
  </si>
  <si>
    <t>PRESUPUESTO INICIAL 2020</t>
  </si>
  <si>
    <t>ADICION / MODIFICACION MES</t>
  </si>
  <si>
    <t>ADICION / MODIFICACION ACUMULADO</t>
  </si>
  <si>
    <t>PRESUPUESTO DEFINITIVO 2020</t>
  </si>
  <si>
    <t>RECAUDO MES</t>
  </si>
  <si>
    <t>RECAUDO ACUMULADO</t>
  </si>
  <si>
    <t>% EJECUCION</t>
  </si>
  <si>
    <t>SALDO POR RECAUDAR</t>
  </si>
  <si>
    <t xml:space="preserve">INGRESOS  </t>
  </si>
  <si>
    <t>2.1.</t>
  </si>
  <si>
    <t>INGRESOS CORRIENTES</t>
  </si>
  <si>
    <t>2.1.1</t>
  </si>
  <si>
    <t>INGRESOS TRIBUTARIOS</t>
  </si>
  <si>
    <t>2.1.1.02</t>
  </si>
  <si>
    <t>Impuestos Indirectos</t>
  </si>
  <si>
    <t>2-1-1-02-08</t>
  </si>
  <si>
    <t>Estampillas</t>
  </si>
  <si>
    <t>2.1.1.02.08.1</t>
  </si>
  <si>
    <t>Estampillas Pro Universidades Públicas</t>
  </si>
  <si>
    <t>2.1.1.02.08.1.1</t>
  </si>
  <si>
    <t>Estampilla Universidad Distrital Francisco José de Caldas, cincuenta (50) años</t>
  </si>
  <si>
    <t>2.1.1.02.08.1.1.1</t>
  </si>
  <si>
    <t>Estampilla Pro Universidad Distrital Ley 648 de 2001</t>
  </si>
  <si>
    <t>2.1.1.02.08.1.1.2</t>
  </si>
  <si>
    <t>Estampilla Pro Universidad Distrital Ley 1825 de 2017</t>
  </si>
  <si>
    <t>2.1.2.</t>
  </si>
  <si>
    <t>NO TRIBUTARIOS</t>
  </si>
  <si>
    <t>2.1.2.05.</t>
  </si>
  <si>
    <t>VENTA DE BIENES Y SERVICIOS</t>
  </si>
  <si>
    <t>2.1.2.05.01.</t>
  </si>
  <si>
    <t>SERVICIOS PARA LA COMUNIDAD, SOCIALES Y PERSONAS</t>
  </si>
  <si>
    <t>2.1.2.05.01.1.</t>
  </si>
  <si>
    <t>SERVICIOS DE LA ADMINISTRACIÓN PÚBLICA Y OTROS SERVICIOS PRESTADOS A LA COMUNIDAD EN GENERAL</t>
  </si>
  <si>
    <t>2.1.2.05.01.1.1.</t>
  </si>
  <si>
    <t>SERVICIOS ADMINISTRATIVOS DEL GOBIERNO</t>
  </si>
  <si>
    <t>2.1.2.05.01.1.1.1.</t>
  </si>
  <si>
    <t>SERVICIOS EJECUTIVOS DE LA ADMINISTRACIÓN PÚBLICA</t>
  </si>
  <si>
    <t>2.1.2.05.01.1.1.1.1</t>
  </si>
  <si>
    <t>INSCRIPCIONES</t>
  </si>
  <si>
    <t>2.1.2.05.01.1.1.1.1.1</t>
  </si>
  <si>
    <t xml:space="preserve">Pregrado </t>
  </si>
  <si>
    <t>2.1.2.05.01.1.1.1.1.2</t>
  </si>
  <si>
    <t>Posgrado</t>
  </si>
  <si>
    <t>2.1.02.05.01.1.1.1.2.</t>
  </si>
  <si>
    <t xml:space="preserve">MATRÍCULAS </t>
  </si>
  <si>
    <t>2.1.02.05.01.1.1.1.2.1</t>
  </si>
  <si>
    <t xml:space="preserve">PREGRADO </t>
  </si>
  <si>
    <t>2.1.02.05.01.1.1.1.2.1.1</t>
  </si>
  <si>
    <t>Programas de pregrado</t>
  </si>
  <si>
    <t>2.1.02.05.01.1.1.1.2.1.2</t>
  </si>
  <si>
    <t>Reconocimiento de Saberes</t>
  </si>
  <si>
    <t>2.1.02.05.01.1.1.1.2.2</t>
  </si>
  <si>
    <t>POSGRADO</t>
  </si>
  <si>
    <t>2.1.02.05.01.1.1.1.2.2.1</t>
  </si>
  <si>
    <t>Facultad de Artes ASAB</t>
  </si>
  <si>
    <t>2.1.02.05.01.1.1.1.2.2.2</t>
  </si>
  <si>
    <t>Facultad de Ciencias y Educación</t>
  </si>
  <si>
    <t>2.1.02.05.01.1.1.1.2.2.3</t>
  </si>
  <si>
    <t>Facultad de ingeniería</t>
  </si>
  <si>
    <t>2.1.02.05.01.1.1.1.2.2.4</t>
  </si>
  <si>
    <t>Facultad de Medio ambiente y recursos naturales</t>
  </si>
  <si>
    <t>2.1.02.05.01.1.1.1.2.2.5</t>
  </si>
  <si>
    <t>Facultad Tecnológica</t>
  </si>
  <si>
    <t>2.1.02.05.01.1.1.1.2.2.6</t>
  </si>
  <si>
    <t>Facultad de Ciencias y Educación - Maestría en Educación Guajira</t>
  </si>
  <si>
    <t>2.1.02.05.01.1.1.1.3</t>
  </si>
  <si>
    <t>Derechos De Grado</t>
  </si>
  <si>
    <t>2.1.02.05.01.1.1.1.4</t>
  </si>
  <si>
    <t>Cursos De Vacaciones</t>
  </si>
  <si>
    <t>2.1.02.05.01.1.1.1.5</t>
  </si>
  <si>
    <t>Servicios Sistematización</t>
  </si>
  <si>
    <t>2.1.02.05.01.1.1.1.6</t>
  </si>
  <si>
    <t>Carnets, Certificados, Constancias, Duplicado, otros</t>
  </si>
  <si>
    <t>2.1.02.05.01.1.1.1.7</t>
  </si>
  <si>
    <t>Beneficio Institucional Productos Y Servicios Especializados</t>
  </si>
  <si>
    <t>2.1.02.05.01.1.1.1.8</t>
  </si>
  <si>
    <t>Beneficio Institucional Educación Continuada</t>
  </si>
  <si>
    <t>2.1.02.05.01.1.1.1.9</t>
  </si>
  <si>
    <t>Fondo de publicaciones</t>
  </si>
  <si>
    <t>2.1.02.05.01.1.1.1.10</t>
  </si>
  <si>
    <t>OTROS INGRESOS</t>
  </si>
  <si>
    <t>2.1.02.05.01.1.1.1.10.1</t>
  </si>
  <si>
    <t xml:space="preserve">Otros Ingresos </t>
  </si>
  <si>
    <t>2.2</t>
  </si>
  <si>
    <t xml:space="preserve">TRANSFERENCIAS </t>
  </si>
  <si>
    <t>2.2.1.</t>
  </si>
  <si>
    <t>TRANSFERENCIAS CORRIENTES</t>
  </si>
  <si>
    <t>2.2.1.01.</t>
  </si>
  <si>
    <t>NACIONALES</t>
  </si>
  <si>
    <t>2.2.1.01.04.</t>
  </si>
  <si>
    <t>Ley 1697/2013 Pro Universidad Nacional y demás Universidades Estatales</t>
  </si>
  <si>
    <t>2.2.1.01.07.</t>
  </si>
  <si>
    <t>TRANSFERENCIAS CORRIENTES PARA FINANCIAR COMPETENCIAS DELEGADAS POR LA NACIÓN</t>
  </si>
  <si>
    <t>2.2.01.01.07.1</t>
  </si>
  <si>
    <t>Transferencias de la Nación por artículo 86 Ley 30/1992</t>
  </si>
  <si>
    <t>2.2.01.01.07.2</t>
  </si>
  <si>
    <t>Transferencias de la Nación por artículo 87 Ley 30/1992</t>
  </si>
  <si>
    <t>2.2.01.01.07.3</t>
  </si>
  <si>
    <t>Transferencias de la Nación por el 10% del valor de la 403/97</t>
  </si>
  <si>
    <t>2.2.01.01.07.4</t>
  </si>
  <si>
    <t>Transferencias de la Nación - Plan de Fomento de la Calidad</t>
  </si>
  <si>
    <t>2.2.01.01.07.5</t>
  </si>
  <si>
    <t>Transferencias de la Nación - Saneamiento de Pasivos</t>
  </si>
  <si>
    <t>2.2.01.01.07.6</t>
  </si>
  <si>
    <t>Provisión de Cuotas Partes Pensionales</t>
  </si>
  <si>
    <t>2-2-3</t>
  </si>
  <si>
    <t>DISTRITALES</t>
  </si>
  <si>
    <t>2-2-3-07</t>
  </si>
  <si>
    <t>2.3</t>
  </si>
  <si>
    <t>Contribuciones parafiscales</t>
  </si>
  <si>
    <t>2.4</t>
  </si>
  <si>
    <t>RECURSOS DE CAPITAL</t>
  </si>
  <si>
    <t>2.4.2</t>
  </si>
  <si>
    <t>RECURSOS DEL CRÉDITO</t>
  </si>
  <si>
    <t>2.4.2.01</t>
  </si>
  <si>
    <t>Recursos del Crédito Interno</t>
  </si>
  <si>
    <t>2.4.2.01.03</t>
  </si>
  <si>
    <t>Recuperación de Cartera - préstamos</t>
  </si>
  <si>
    <t>2.4.2.01.03.1</t>
  </si>
  <si>
    <t>Préstamos de Vivienda</t>
  </si>
  <si>
    <t>2.4.2.01.03.1.1</t>
  </si>
  <si>
    <t xml:space="preserve">Administrativos </t>
  </si>
  <si>
    <t>2.4.2.01.03.1.2</t>
  </si>
  <si>
    <t>Docentes</t>
  </si>
  <si>
    <t>2.4.2.01.03.2</t>
  </si>
  <si>
    <t xml:space="preserve">Préstamos ordinarios </t>
  </si>
  <si>
    <t>2.4.2.01.03.2.1</t>
  </si>
  <si>
    <t>2.4.3</t>
  </si>
  <si>
    <t xml:space="preserve">RECURSOS DEL BALANCE </t>
  </si>
  <si>
    <t>2.4.3.02</t>
  </si>
  <si>
    <t>Superávit fiscal</t>
  </si>
  <si>
    <t>2.4.3.02.03</t>
  </si>
  <si>
    <t>Superávit fiscal de ingresos de libre destinación</t>
  </si>
  <si>
    <t>2.4.3.02.03.1</t>
  </si>
  <si>
    <t>Otros Ingresos de Libre Destinación</t>
  </si>
  <si>
    <t>2.4.3.03</t>
  </si>
  <si>
    <t xml:space="preserve">Superávit fiscal no incorporado de vigencias anteriores  </t>
  </si>
  <si>
    <t>2.4.3.03.02</t>
  </si>
  <si>
    <t>Superávit fiscal no incorporado de ingresos de destinación específica</t>
  </si>
  <si>
    <t>2.4.3.03.02.1</t>
  </si>
  <si>
    <t>Recursos de Inversión Ministerio de Educación Nacional vigencias anteriores</t>
  </si>
  <si>
    <t>2.4.3.03.02.2</t>
  </si>
  <si>
    <t>Estampilla Pro Universidad Distrital Ley 648 de 2001 vigencias anteriores</t>
  </si>
  <si>
    <t>2.4.3.03.02.3</t>
  </si>
  <si>
    <t>Estampilla Pro Universidad Distrital Ley 1825 de 2017 vigencias anteriores</t>
  </si>
  <si>
    <t>2.4.3.03.02.4</t>
  </si>
  <si>
    <t>2.4.3.03.02.5</t>
  </si>
  <si>
    <t>Aportes del Distrito vigencias anteriores</t>
  </si>
  <si>
    <t>2.4.3.03.02.6</t>
  </si>
  <si>
    <t>Distribución Punto Adicional CREE Vigencias anteriores</t>
  </si>
  <si>
    <t>2.4.3.03.02.7</t>
  </si>
  <si>
    <t>Rendimientos recursos de Inversión Ministerio de Educación Nacional vigencias anteriores</t>
  </si>
  <si>
    <t>2.4.3.03.03</t>
  </si>
  <si>
    <t>Superávit fiscal no incorporado de ingresos de libre destinación</t>
  </si>
  <si>
    <t>2.4.03.03.03.1</t>
  </si>
  <si>
    <t>2.4.5.</t>
  </si>
  <si>
    <t>RENDIMIENTOS FINANCIEROS</t>
  </si>
  <si>
    <t>2.4.5.02.</t>
  </si>
  <si>
    <t>Depósitos</t>
  </si>
  <si>
    <t>2.4.5.02.04.</t>
  </si>
  <si>
    <t>Recursos propios de libre destinación</t>
  </si>
  <si>
    <t>2.4.7</t>
  </si>
  <si>
    <t xml:space="preserve">EXCEDENTES FINANCIEROS </t>
  </si>
  <si>
    <t>2.4.7.01</t>
  </si>
  <si>
    <t>Establecimientos Públicos</t>
  </si>
  <si>
    <t>2.4.9.</t>
  </si>
  <si>
    <t>REINTEGROS</t>
  </si>
  <si>
    <t>2.4.9.01</t>
  </si>
  <si>
    <t>REINTEGROS I.V.A. LEY 30</t>
  </si>
  <si>
    <t>2.5</t>
  </si>
  <si>
    <t>TRANSFERENCIAS  ADMINISTRACIÓN CENTRAL</t>
  </si>
  <si>
    <t>2.5.1.</t>
  </si>
  <si>
    <t>APORTE ORDINARIO</t>
  </si>
  <si>
    <t>2.5.1.01.</t>
  </si>
  <si>
    <t>VIGENCIA</t>
  </si>
  <si>
    <t>2.5.01.01.1</t>
  </si>
  <si>
    <t>Aportes Según Ley 30</t>
  </si>
  <si>
    <t>Elaboro: Holvey Ramírez Bermúdez</t>
  </si>
  <si>
    <t>Corte: Junio 2020</t>
  </si>
  <si>
    <t>_____________________________________________</t>
  </si>
  <si>
    <t>_________________________________________</t>
  </si>
  <si>
    <t>RESPONSABLE DEL PRESUPUESTO</t>
  </si>
  <si>
    <t>ORDENADOR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</si>
</sst>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Arial"/>
      <family val="2"/>
    </font>
    <font>
      <sz val="7"/>
      <name val="Arial"/>
      <family val="2"/>
    </font>
    <font>
      <sz val="10"/>
      <color theme="1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</cellStyleXfs>
  <cellXfs count="142">
    <xf numFmtId="0" fontId="0" fillId="0" borderId="0" xfId="0"/>
    <xf numFmtId="0" fontId="3" fillId="2" borderId="0" xfId="2" applyFont="1" applyFill="1" applyAlignment="1" applyProtection="1">
      <alignment horizontal="center"/>
    </xf>
    <xf numFmtId="0" fontId="4" fillId="2" borderId="0" xfId="2" applyFont="1" applyFill="1" applyProtection="1"/>
    <xf numFmtId="3" fontId="4" fillId="2" borderId="0" xfId="2" applyNumberFormat="1" applyFont="1" applyFill="1" applyAlignment="1" applyProtection="1">
      <alignment horizontal="right"/>
    </xf>
    <xf numFmtId="3" fontId="4" fillId="2" borderId="0" xfId="2" applyNumberFormat="1" applyFont="1" applyFill="1" applyAlignment="1" applyProtection="1">
      <alignment vertical="center"/>
    </xf>
    <xf numFmtId="3" fontId="4" fillId="2" borderId="0" xfId="2" applyNumberFormat="1" applyFont="1" applyFill="1" applyProtection="1"/>
    <xf numFmtId="0" fontId="4" fillId="2" borderId="0" xfId="2" applyFont="1" applyFill="1" applyAlignment="1" applyProtection="1">
      <alignment horizontal="right"/>
    </xf>
    <xf numFmtId="0" fontId="5" fillId="2" borderId="0" xfId="2" applyFont="1" applyFill="1" applyAlignment="1" applyProtection="1">
      <alignment horizontal="center"/>
    </xf>
    <xf numFmtId="0" fontId="6" fillId="2" borderId="0" xfId="2" applyFont="1" applyFill="1" applyAlignment="1" applyProtection="1">
      <alignment horizontal="right"/>
    </xf>
    <xf numFmtId="0" fontId="7" fillId="2" borderId="0" xfId="2" applyFont="1" applyFill="1" applyAlignment="1" applyProtection="1">
      <alignment horizontal="left"/>
    </xf>
    <xf numFmtId="3" fontId="7" fillId="2" borderId="0" xfId="2" applyNumberFormat="1" applyFont="1" applyFill="1" applyAlignment="1" applyProtection="1">
      <alignment horizontal="right"/>
    </xf>
    <xf numFmtId="3" fontId="2" fillId="2" borderId="0" xfId="2" applyNumberFormat="1" applyFont="1" applyFill="1" applyAlignment="1" applyProtection="1">
      <alignment horizontal="right"/>
    </xf>
    <xf numFmtId="3" fontId="2" fillId="2" borderId="0" xfId="2" applyNumberFormat="1" applyFont="1" applyFill="1" applyProtection="1"/>
    <xf numFmtId="3" fontId="2" fillId="2" borderId="0" xfId="2" applyNumberFormat="1" applyFont="1" applyFill="1" applyAlignment="1" applyProtection="1">
      <alignment vertical="center"/>
    </xf>
    <xf numFmtId="0" fontId="2" fillId="2" borderId="0" xfId="2" applyFont="1" applyFill="1" applyProtection="1"/>
    <xf numFmtId="4" fontId="7" fillId="2" borderId="0" xfId="1" applyNumberFormat="1" applyFont="1" applyFill="1" applyAlignment="1" applyProtection="1">
      <alignment horizontal="left"/>
    </xf>
    <xf numFmtId="3" fontId="7" fillId="2" borderId="0" xfId="1" applyNumberFormat="1" applyFont="1" applyFill="1" applyAlignment="1" applyProtection="1">
      <alignment horizontal="right"/>
    </xf>
    <xf numFmtId="165" fontId="2" fillId="2" borderId="0" xfId="2" applyNumberFormat="1" applyFont="1" applyFill="1" applyProtection="1"/>
    <xf numFmtId="0" fontId="2" fillId="2" borderId="0" xfId="2" applyFont="1" applyFill="1" applyAlignment="1" applyProtection="1">
      <alignment horizontal="right"/>
    </xf>
    <xf numFmtId="0" fontId="8" fillId="2" borderId="0" xfId="2" applyFont="1" applyFill="1" applyProtection="1"/>
    <xf numFmtId="3" fontId="8" fillId="2" borderId="0" xfId="2" applyNumberFormat="1" applyFont="1" applyFill="1" applyAlignment="1" applyProtection="1">
      <alignment horizontal="right"/>
    </xf>
    <xf numFmtId="3" fontId="8" fillId="2" borderId="0" xfId="2" applyNumberFormat="1" applyFont="1" applyFill="1" applyAlignment="1" applyProtection="1">
      <alignment vertical="center"/>
    </xf>
    <xf numFmtId="3" fontId="8" fillId="2" borderId="0" xfId="2" applyNumberFormat="1" applyFont="1" applyFill="1" applyProtection="1"/>
    <xf numFmtId="0" fontId="8" fillId="2" borderId="0" xfId="2" applyFont="1" applyFill="1" applyAlignment="1" applyProtection="1">
      <alignment horizontal="right"/>
    </xf>
    <xf numFmtId="0" fontId="9" fillId="3" borderId="1" xfId="2" applyFont="1" applyFill="1" applyBorder="1" applyAlignment="1" applyProtection="1">
      <alignment horizontal="center" vertical="center" wrapText="1"/>
    </xf>
    <xf numFmtId="3" fontId="9" fillId="4" borderId="2" xfId="2" applyNumberFormat="1" applyFont="1" applyFill="1" applyBorder="1" applyAlignment="1" applyProtection="1">
      <alignment horizontal="center" vertical="center" wrapText="1"/>
    </xf>
    <xf numFmtId="3" fontId="10" fillId="5" borderId="1" xfId="2" applyNumberFormat="1" applyFont="1" applyFill="1" applyBorder="1" applyAlignment="1" applyProtection="1">
      <alignment horizontal="center" vertical="center" wrapText="1"/>
    </xf>
    <xf numFmtId="3" fontId="9" fillId="6" borderId="2" xfId="2" applyNumberFormat="1" applyFont="1" applyFill="1" applyBorder="1" applyAlignment="1" applyProtection="1">
      <alignment horizontal="center" vertical="center" wrapText="1"/>
    </xf>
    <xf numFmtId="3" fontId="10" fillId="7" borderId="1" xfId="2" applyNumberFormat="1" applyFont="1" applyFill="1" applyBorder="1" applyAlignment="1" applyProtection="1">
      <alignment horizontal="center" vertical="center" wrapText="1"/>
    </xf>
    <xf numFmtId="0" fontId="10" fillId="2" borderId="1" xfId="2" applyFont="1" applyFill="1" applyBorder="1" applyAlignment="1" applyProtection="1">
      <alignment horizontal="center" vertical="center" wrapText="1"/>
    </xf>
    <xf numFmtId="0" fontId="10" fillId="8" borderId="1" xfId="2" applyFont="1" applyFill="1" applyBorder="1" applyAlignment="1" applyProtection="1">
      <alignment horizontal="center" vertical="center" wrapText="1"/>
    </xf>
    <xf numFmtId="165" fontId="11" fillId="0" borderId="0" xfId="1" applyNumberFormat="1" applyFont="1" applyAlignment="1">
      <alignment vertical="center"/>
    </xf>
    <xf numFmtId="0" fontId="12" fillId="2" borderId="0" xfId="2" applyFont="1" applyFill="1" applyAlignment="1" applyProtection="1">
      <alignment vertical="center" wrapText="1"/>
    </xf>
    <xf numFmtId="0" fontId="12" fillId="0" borderId="0" xfId="2" applyFont="1" applyAlignment="1" applyProtection="1">
      <alignment vertical="center" wrapText="1"/>
    </xf>
    <xf numFmtId="0" fontId="9" fillId="9" borderId="1" xfId="2" applyFont="1" applyFill="1" applyBorder="1" applyAlignment="1" applyProtection="1">
      <alignment horizontal="left" vertical="center"/>
    </xf>
    <xf numFmtId="3" fontId="9" fillId="9" borderId="1" xfId="2" applyNumberFormat="1" applyFont="1" applyFill="1" applyBorder="1" applyAlignment="1" applyProtection="1">
      <alignment horizontal="left" vertical="center" wrapText="1"/>
    </xf>
    <xf numFmtId="3" fontId="9" fillId="9" borderId="1" xfId="2" applyNumberFormat="1" applyFont="1" applyFill="1" applyBorder="1" applyAlignment="1" applyProtection="1">
      <alignment horizontal="right" vertical="center"/>
    </xf>
    <xf numFmtId="3" fontId="9" fillId="9" borderId="3" xfId="2" applyNumberFormat="1" applyFont="1" applyFill="1" applyBorder="1" applyAlignment="1" applyProtection="1">
      <alignment horizontal="right" vertical="center"/>
    </xf>
    <xf numFmtId="0" fontId="8" fillId="2" borderId="0" xfId="2" applyFont="1" applyFill="1" applyAlignment="1" applyProtection="1">
      <alignment vertical="center"/>
    </xf>
    <xf numFmtId="0" fontId="8" fillId="0" borderId="0" xfId="2" applyFont="1" applyAlignment="1" applyProtection="1">
      <alignment vertical="center"/>
    </xf>
    <xf numFmtId="0" fontId="6" fillId="10" borderId="1" xfId="2" applyFont="1" applyFill="1" applyBorder="1" applyAlignment="1" applyProtection="1">
      <alignment horizontal="left" vertical="center"/>
    </xf>
    <xf numFmtId="3" fontId="6" fillId="10" borderId="1" xfId="2" applyNumberFormat="1" applyFont="1" applyFill="1" applyBorder="1" applyAlignment="1" applyProtection="1">
      <alignment horizontal="left" vertical="center" wrapText="1"/>
    </xf>
    <xf numFmtId="3" fontId="6" fillId="10" borderId="1" xfId="2" applyNumberFormat="1" applyFont="1" applyFill="1" applyBorder="1" applyAlignment="1" applyProtection="1">
      <alignment horizontal="right" vertical="center"/>
    </xf>
    <xf numFmtId="0" fontId="9" fillId="11" borderId="1" xfId="0" applyFont="1" applyFill="1" applyBorder="1" applyAlignment="1">
      <alignment vertical="center"/>
    </xf>
    <xf numFmtId="0" fontId="9" fillId="11" borderId="1" xfId="0" applyFont="1" applyFill="1" applyBorder="1" applyAlignment="1">
      <alignment vertical="center" wrapText="1"/>
    </xf>
    <xf numFmtId="165" fontId="9" fillId="11" borderId="1" xfId="1" applyNumberFormat="1" applyFont="1" applyFill="1" applyBorder="1" applyAlignment="1" applyProtection="1">
      <alignment vertical="center"/>
      <protection locked="0"/>
    </xf>
    <xf numFmtId="0" fontId="9" fillId="12" borderId="1" xfId="0" applyFont="1" applyFill="1" applyBorder="1" applyAlignment="1">
      <alignment vertical="center"/>
    </xf>
    <xf numFmtId="0" fontId="9" fillId="12" borderId="1" xfId="0" applyFont="1" applyFill="1" applyBorder="1" applyAlignment="1">
      <alignment vertical="center" wrapText="1"/>
    </xf>
    <xf numFmtId="165" fontId="9" fillId="12" borderId="1" xfId="1" applyNumberFormat="1" applyFont="1" applyFill="1" applyBorder="1" applyAlignment="1" applyProtection="1">
      <alignment vertical="center"/>
      <protection locked="0"/>
    </xf>
    <xf numFmtId="0" fontId="11" fillId="0" borderId="0" xfId="0" applyFont="1" applyAlignment="1">
      <alignment vertical="center"/>
    </xf>
    <xf numFmtId="0" fontId="13" fillId="0" borderId="1" xfId="0" applyFont="1" applyFill="1" applyBorder="1" applyAlignment="1">
      <alignment vertical="center"/>
    </xf>
    <xf numFmtId="0" fontId="13" fillId="0" borderId="1" xfId="0" applyFont="1" applyFill="1" applyBorder="1" applyAlignment="1">
      <alignment vertical="center" wrapText="1"/>
    </xf>
    <xf numFmtId="165" fontId="13" fillId="0" borderId="1" xfId="1" applyNumberFormat="1" applyFont="1" applyFill="1" applyBorder="1" applyAlignment="1" applyProtection="1">
      <alignment vertical="center"/>
      <protection locked="0"/>
    </xf>
    <xf numFmtId="165" fontId="9" fillId="0" borderId="1" xfId="1" applyNumberFormat="1" applyFont="1" applyFill="1" applyBorder="1" applyAlignment="1">
      <alignment vertical="center"/>
    </xf>
    <xf numFmtId="165" fontId="9" fillId="11" borderId="1" xfId="1" applyNumberFormat="1" applyFont="1" applyFill="1" applyBorder="1" applyAlignment="1">
      <alignment vertical="center"/>
    </xf>
    <xf numFmtId="0" fontId="9" fillId="4" borderId="1" xfId="0" applyFont="1" applyFill="1" applyBorder="1" applyAlignment="1">
      <alignment vertical="center"/>
    </xf>
    <xf numFmtId="0" fontId="9" fillId="4" borderId="1" xfId="0" applyFont="1" applyFill="1" applyBorder="1" applyAlignment="1">
      <alignment vertical="center" wrapText="1"/>
    </xf>
    <xf numFmtId="165" fontId="9" fillId="4" borderId="1" xfId="1" applyNumberFormat="1" applyFont="1" applyFill="1" applyBorder="1" applyAlignment="1">
      <alignment vertical="center"/>
    </xf>
    <xf numFmtId="0" fontId="6" fillId="13" borderId="1" xfId="3" applyFont="1" applyFill="1" applyBorder="1" applyAlignment="1" applyProtection="1">
      <alignment horizontal="left" vertical="center" wrapText="1"/>
    </xf>
    <xf numFmtId="165" fontId="6" fillId="13" borderId="1" xfId="1" applyNumberFormat="1" applyFont="1" applyFill="1" applyBorder="1" applyAlignment="1" applyProtection="1">
      <alignment horizontal="left" vertical="center" wrapText="1"/>
    </xf>
    <xf numFmtId="0" fontId="9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vertical="center" wrapText="1"/>
    </xf>
    <xf numFmtId="49" fontId="9" fillId="0" borderId="1" xfId="0" applyNumberFormat="1" applyFont="1" applyFill="1" applyBorder="1" applyAlignment="1">
      <alignment vertical="center" wrapText="1"/>
    </xf>
    <xf numFmtId="0" fontId="9" fillId="14" borderId="1" xfId="0" applyFont="1" applyFill="1" applyBorder="1" applyAlignment="1">
      <alignment vertical="center"/>
    </xf>
    <xf numFmtId="49" fontId="9" fillId="14" borderId="1" xfId="0" applyNumberFormat="1" applyFont="1" applyFill="1" applyBorder="1" applyAlignment="1">
      <alignment vertical="center" wrapText="1"/>
    </xf>
    <xf numFmtId="165" fontId="9" fillId="14" borderId="1" xfId="1" applyNumberFormat="1" applyFont="1" applyFill="1" applyBorder="1" applyAlignment="1">
      <alignment vertical="center"/>
    </xf>
    <xf numFmtId="0" fontId="9" fillId="7" borderId="1" xfId="0" applyFont="1" applyFill="1" applyBorder="1" applyAlignment="1">
      <alignment vertical="center"/>
    </xf>
    <xf numFmtId="0" fontId="9" fillId="7" borderId="1" xfId="0" applyFont="1" applyFill="1" applyBorder="1" applyAlignment="1">
      <alignment vertical="center" wrapText="1"/>
    </xf>
    <xf numFmtId="165" fontId="9" fillId="7" borderId="1" xfId="1" applyNumberFormat="1" applyFont="1" applyFill="1" applyBorder="1" applyAlignment="1">
      <alignment vertical="center"/>
    </xf>
    <xf numFmtId="0" fontId="9" fillId="15" borderId="1" xfId="0" applyFont="1" applyFill="1" applyBorder="1" applyAlignment="1">
      <alignment vertical="center"/>
    </xf>
    <xf numFmtId="0" fontId="9" fillId="15" borderId="1" xfId="0" applyFont="1" applyFill="1" applyBorder="1" applyAlignment="1">
      <alignment vertical="center" wrapText="1"/>
    </xf>
    <xf numFmtId="165" fontId="9" fillId="15" borderId="1" xfId="1" applyNumberFormat="1" applyFont="1" applyFill="1" applyBorder="1" applyAlignment="1">
      <alignment vertical="center"/>
    </xf>
    <xf numFmtId="0" fontId="13" fillId="7" borderId="1" xfId="0" applyFont="1" applyFill="1" applyBorder="1" applyAlignment="1">
      <alignment vertical="center"/>
    </xf>
    <xf numFmtId="0" fontId="13" fillId="7" borderId="1" xfId="0" applyFont="1" applyFill="1" applyBorder="1" applyAlignment="1">
      <alignment vertical="center" wrapText="1"/>
    </xf>
    <xf numFmtId="165" fontId="13" fillId="7" borderId="1" xfId="1" applyNumberFormat="1" applyFont="1" applyFill="1" applyBorder="1" applyAlignment="1" applyProtection="1">
      <alignment vertical="center"/>
      <protection locked="0"/>
    </xf>
    <xf numFmtId="165" fontId="9" fillId="7" borderId="1" xfId="1" applyNumberFormat="1" applyFont="1" applyFill="1" applyBorder="1" applyAlignment="1" applyProtection="1">
      <alignment vertical="center"/>
      <protection locked="0"/>
    </xf>
    <xf numFmtId="0" fontId="13" fillId="2" borderId="1" xfId="0" applyFont="1" applyFill="1" applyBorder="1" applyAlignment="1">
      <alignment vertical="center"/>
    </xf>
    <xf numFmtId="0" fontId="13" fillId="2" borderId="1" xfId="0" applyFont="1" applyFill="1" applyBorder="1" applyAlignment="1">
      <alignment vertical="center" wrapText="1"/>
    </xf>
    <xf numFmtId="165" fontId="13" fillId="2" borderId="1" xfId="1" applyNumberFormat="1" applyFont="1" applyFill="1" applyBorder="1" applyAlignment="1" applyProtection="1">
      <alignment vertical="center"/>
      <protection locked="0"/>
    </xf>
    <xf numFmtId="0" fontId="9" fillId="16" borderId="1" xfId="0" applyFont="1" applyFill="1" applyBorder="1" applyAlignment="1">
      <alignment vertical="center"/>
    </xf>
    <xf numFmtId="0" fontId="9" fillId="16" borderId="1" xfId="0" applyFont="1" applyFill="1" applyBorder="1" applyAlignment="1">
      <alignment vertical="center" wrapText="1"/>
    </xf>
    <xf numFmtId="165" fontId="9" fillId="16" borderId="1" xfId="1" applyNumberFormat="1" applyFont="1" applyFill="1" applyBorder="1" applyAlignment="1">
      <alignment vertical="center"/>
    </xf>
    <xf numFmtId="49" fontId="9" fillId="4" borderId="1" xfId="0" applyNumberFormat="1" applyFont="1" applyFill="1" applyBorder="1" applyAlignment="1">
      <alignment vertical="center" wrapText="1"/>
    </xf>
    <xf numFmtId="0" fontId="6" fillId="0" borderId="1" xfId="3" applyFont="1" applyFill="1" applyBorder="1" applyAlignment="1" applyProtection="1">
      <alignment horizontal="left" vertical="center" wrapText="1"/>
    </xf>
    <xf numFmtId="165" fontId="6" fillId="0" borderId="1" xfId="1" applyNumberFormat="1" applyFont="1" applyFill="1" applyBorder="1" applyAlignment="1" applyProtection="1">
      <alignment horizontal="left" vertical="center" wrapText="1"/>
      <protection locked="0"/>
    </xf>
    <xf numFmtId="0" fontId="11" fillId="0" borderId="0" xfId="0" applyFont="1" applyFill="1" applyAlignment="1">
      <alignment vertical="center"/>
    </xf>
    <xf numFmtId="49" fontId="9" fillId="16" borderId="1" xfId="0" applyNumberFormat="1" applyFont="1" applyFill="1" applyBorder="1" applyAlignment="1">
      <alignment vertical="center"/>
    </xf>
    <xf numFmtId="49" fontId="13" fillId="0" borderId="1" xfId="4" applyNumberFormat="1" applyFont="1" applyFill="1" applyBorder="1" applyAlignment="1">
      <alignment vertical="center"/>
    </xf>
    <xf numFmtId="0" fontId="6" fillId="2" borderId="1" xfId="2" applyFont="1" applyFill="1" applyBorder="1" applyAlignment="1" applyProtection="1">
      <alignment horizontal="left" vertical="center"/>
    </xf>
    <xf numFmtId="3" fontId="6" fillId="2" borderId="1" xfId="2" applyNumberFormat="1" applyFont="1" applyFill="1" applyBorder="1" applyAlignment="1" applyProtection="1">
      <alignment horizontal="left" vertical="center" wrapText="1"/>
    </xf>
    <xf numFmtId="3" fontId="6" fillId="2" borderId="1" xfId="2" applyNumberFormat="1" applyFont="1" applyFill="1" applyBorder="1" applyAlignment="1" applyProtection="1">
      <alignment horizontal="right" vertical="center"/>
    </xf>
    <xf numFmtId="0" fontId="9" fillId="13" borderId="1" xfId="3" applyFont="1" applyFill="1" applyBorder="1" applyAlignment="1" applyProtection="1">
      <alignment horizontal="left" vertical="center" wrapText="1"/>
    </xf>
    <xf numFmtId="165" fontId="9" fillId="13" borderId="1" xfId="1" applyNumberFormat="1" applyFont="1" applyFill="1" applyBorder="1" applyAlignment="1" applyProtection="1">
      <alignment horizontal="left" vertical="center" wrapText="1"/>
    </xf>
    <xf numFmtId="0" fontId="9" fillId="8" borderId="1" xfId="0" applyFont="1" applyFill="1" applyBorder="1" applyAlignment="1">
      <alignment vertical="center" wrapText="1"/>
    </xf>
    <xf numFmtId="3" fontId="9" fillId="8" borderId="1" xfId="0" applyNumberFormat="1" applyFont="1" applyFill="1" applyBorder="1" applyAlignment="1">
      <alignment vertical="center"/>
    </xf>
    <xf numFmtId="0" fontId="6" fillId="2" borderId="1" xfId="3" applyFont="1" applyFill="1" applyBorder="1" applyAlignment="1" applyProtection="1">
      <alignment horizontal="left" vertical="center" wrapText="1"/>
    </xf>
    <xf numFmtId="165" fontId="6" fillId="2" borderId="1" xfId="1" applyNumberFormat="1" applyFont="1" applyFill="1" applyBorder="1" applyAlignment="1" applyProtection="1">
      <alignment horizontal="left" vertical="center" wrapText="1"/>
    </xf>
    <xf numFmtId="165" fontId="13" fillId="0" borderId="1" xfId="1" applyNumberFormat="1" applyFont="1" applyFill="1" applyBorder="1" applyAlignment="1">
      <alignment vertical="center"/>
    </xf>
    <xf numFmtId="0" fontId="9" fillId="2" borderId="1" xfId="0" applyFont="1" applyFill="1" applyBorder="1" applyAlignment="1">
      <alignment vertical="center" wrapText="1"/>
    </xf>
    <xf numFmtId="0" fontId="9" fillId="17" borderId="1" xfId="0" applyFont="1" applyFill="1" applyBorder="1" applyAlignment="1">
      <alignment vertical="center" wrapText="1"/>
    </xf>
    <xf numFmtId="3" fontId="6" fillId="17" borderId="1" xfId="2" applyNumberFormat="1" applyFont="1" applyFill="1" applyBorder="1" applyAlignment="1" applyProtection="1">
      <alignment horizontal="right" vertical="center"/>
    </xf>
    <xf numFmtId="3" fontId="2" fillId="2" borderId="1" xfId="2" applyNumberFormat="1" applyFont="1" applyFill="1" applyBorder="1" applyAlignment="1" applyProtection="1">
      <alignment horizontal="right" vertical="center"/>
    </xf>
    <xf numFmtId="3" fontId="13" fillId="0" borderId="1" xfId="0" applyNumberFormat="1" applyFont="1" applyBorder="1" applyAlignment="1">
      <alignment vertical="center"/>
    </xf>
    <xf numFmtId="0" fontId="6" fillId="8" borderId="1" xfId="3" applyFont="1" applyFill="1" applyBorder="1" applyAlignment="1" applyProtection="1">
      <alignment horizontal="left" vertical="center" wrapText="1"/>
    </xf>
    <xf numFmtId="0" fontId="13" fillId="0" borderId="1" xfId="4" applyFont="1" applyFill="1" applyBorder="1" applyAlignment="1">
      <alignment vertical="center"/>
    </xf>
    <xf numFmtId="0" fontId="13" fillId="0" borderId="1" xfId="4" applyFont="1" applyFill="1" applyBorder="1" applyAlignment="1">
      <alignment vertical="center" wrapText="1"/>
    </xf>
    <xf numFmtId="0" fontId="13" fillId="2" borderId="3" xfId="0" applyFont="1" applyFill="1" applyBorder="1" applyAlignment="1">
      <alignment vertical="center"/>
    </xf>
    <xf numFmtId="0" fontId="13" fillId="2" borderId="3" xfId="0" applyFont="1" applyFill="1" applyBorder="1" applyAlignment="1">
      <alignment vertical="center" wrapText="1"/>
    </xf>
    <xf numFmtId="165" fontId="13" fillId="2" borderId="3" xfId="1" applyNumberFormat="1" applyFont="1" applyFill="1" applyBorder="1" applyAlignment="1">
      <alignment vertical="center"/>
    </xf>
    <xf numFmtId="0" fontId="9" fillId="16" borderId="3" xfId="0" applyFont="1" applyFill="1" applyBorder="1" applyAlignment="1">
      <alignment vertical="center"/>
    </xf>
    <xf numFmtId="0" fontId="9" fillId="16" borderId="3" xfId="0" applyFont="1" applyFill="1" applyBorder="1" applyAlignment="1">
      <alignment vertical="center" wrapText="1"/>
    </xf>
    <xf numFmtId="165" fontId="9" fillId="16" borderId="3" xfId="1" applyNumberFormat="1" applyFont="1" applyFill="1" applyBorder="1" applyAlignment="1">
      <alignment vertical="center"/>
    </xf>
    <xf numFmtId="0" fontId="2" fillId="0" borderId="1" xfId="3" applyFont="1" applyFill="1" applyBorder="1" applyAlignment="1" applyProtection="1">
      <alignment horizontal="left" vertical="center" wrapText="1"/>
    </xf>
    <xf numFmtId="165" fontId="2" fillId="0" borderId="1" xfId="1" applyNumberFormat="1" applyFont="1" applyFill="1" applyBorder="1" applyAlignment="1" applyProtection="1">
      <alignment horizontal="left" vertical="center" wrapText="1"/>
      <protection locked="0"/>
    </xf>
    <xf numFmtId="49" fontId="11" fillId="0" borderId="0" xfId="0" applyNumberFormat="1" applyFont="1" applyAlignment="1">
      <alignment vertical="center"/>
    </xf>
    <xf numFmtId="0" fontId="3" fillId="0" borderId="0" xfId="0" applyFont="1" applyBorder="1"/>
    <xf numFmtId="0" fontId="4" fillId="0" borderId="0" xfId="0" applyFont="1" applyBorder="1"/>
    <xf numFmtId="0" fontId="4" fillId="0" borderId="0" xfId="0" applyFont="1" applyFill="1" applyBorder="1"/>
    <xf numFmtId="3" fontId="4" fillId="0" borderId="0" xfId="0" applyNumberFormat="1" applyFont="1" applyFill="1" applyBorder="1"/>
    <xf numFmtId="3" fontId="4" fillId="0" borderId="0" xfId="0" applyNumberFormat="1" applyFont="1" applyBorder="1"/>
    <xf numFmtId="0" fontId="3" fillId="0" borderId="0" xfId="0" applyFont="1" applyFill="1" applyBorder="1"/>
    <xf numFmtId="3" fontId="3" fillId="0" borderId="0" xfId="0" applyNumberFormat="1" applyFont="1" applyFill="1" applyBorder="1"/>
    <xf numFmtId="10" fontId="9" fillId="9" borderId="3" xfId="2" applyNumberFormat="1" applyFont="1" applyFill="1" applyBorder="1" applyAlignment="1" applyProtection="1">
      <alignment horizontal="right" vertical="center"/>
    </xf>
    <xf numFmtId="10" fontId="6" fillId="10" borderId="1" xfId="2" applyNumberFormat="1" applyFont="1" applyFill="1" applyBorder="1" applyAlignment="1" applyProtection="1">
      <alignment horizontal="right" vertical="center"/>
    </xf>
    <xf numFmtId="10" fontId="9" fillId="11" borderId="1" xfId="1" applyNumberFormat="1" applyFont="1" applyFill="1" applyBorder="1" applyAlignment="1" applyProtection="1">
      <alignment vertical="center"/>
      <protection locked="0"/>
    </xf>
    <xf numFmtId="10" fontId="9" fillId="12" borderId="1" xfId="1" applyNumberFormat="1" applyFont="1" applyFill="1" applyBorder="1" applyAlignment="1" applyProtection="1">
      <alignment vertical="center"/>
      <protection locked="0"/>
    </xf>
    <xf numFmtId="10" fontId="13" fillId="0" borderId="1" xfId="1" applyNumberFormat="1" applyFont="1" applyFill="1" applyBorder="1" applyAlignment="1" applyProtection="1">
      <alignment vertical="center"/>
      <protection locked="0"/>
    </xf>
    <xf numFmtId="10" fontId="9" fillId="11" borderId="1" xfId="1" applyNumberFormat="1" applyFont="1" applyFill="1" applyBorder="1" applyAlignment="1">
      <alignment vertical="center"/>
    </xf>
    <xf numFmtId="10" fontId="9" fillId="4" borderId="1" xfId="1" applyNumberFormat="1" applyFont="1" applyFill="1" applyBorder="1" applyAlignment="1">
      <alignment vertical="center"/>
    </xf>
    <xf numFmtId="10" fontId="9" fillId="13" borderId="1" xfId="1" applyNumberFormat="1" applyFont="1" applyFill="1" applyBorder="1" applyAlignment="1">
      <alignment vertical="center"/>
    </xf>
    <xf numFmtId="10" fontId="9" fillId="0" borderId="1" xfId="1" applyNumberFormat="1" applyFont="1" applyFill="1" applyBorder="1" applyAlignment="1">
      <alignment vertical="center"/>
    </xf>
    <xf numFmtId="10" fontId="9" fillId="14" borderId="1" xfId="1" applyNumberFormat="1" applyFont="1" applyFill="1" applyBorder="1" applyAlignment="1">
      <alignment vertical="center"/>
    </xf>
    <xf numFmtId="10" fontId="9" fillId="7" borderId="1" xfId="1" applyNumberFormat="1" applyFont="1" applyFill="1" applyBorder="1" applyAlignment="1">
      <alignment vertical="center"/>
    </xf>
    <xf numFmtId="10" fontId="9" fillId="15" borderId="1" xfId="1" applyNumberFormat="1" applyFont="1" applyFill="1" applyBorder="1" applyAlignment="1">
      <alignment vertical="center"/>
    </xf>
    <xf numFmtId="10" fontId="13" fillId="7" borderId="1" xfId="1" applyNumberFormat="1" applyFont="1" applyFill="1" applyBorder="1" applyAlignment="1" applyProtection="1">
      <alignment vertical="center"/>
      <protection locked="0"/>
    </xf>
    <xf numFmtId="10" fontId="9" fillId="7" borderId="1" xfId="1" applyNumberFormat="1" applyFont="1" applyFill="1" applyBorder="1" applyAlignment="1" applyProtection="1">
      <alignment vertical="center"/>
      <protection locked="0"/>
    </xf>
    <xf numFmtId="10" fontId="9" fillId="16" borderId="1" xfId="1" applyNumberFormat="1" applyFont="1" applyFill="1" applyBorder="1" applyAlignment="1">
      <alignment vertical="center"/>
    </xf>
    <xf numFmtId="10" fontId="6" fillId="0" borderId="1" xfId="1" applyNumberFormat="1" applyFont="1" applyFill="1" applyBorder="1" applyAlignment="1" applyProtection="1">
      <alignment horizontal="right" vertical="center" wrapText="1"/>
      <protection locked="0"/>
    </xf>
    <xf numFmtId="10" fontId="6" fillId="2" borderId="1" xfId="2" applyNumberFormat="1" applyFont="1" applyFill="1" applyBorder="1" applyAlignment="1" applyProtection="1">
      <alignment horizontal="right" vertical="center"/>
    </xf>
    <xf numFmtId="10" fontId="9" fillId="8" borderId="1" xfId="0" applyNumberFormat="1" applyFont="1" applyFill="1" applyBorder="1" applyAlignment="1">
      <alignment vertical="center"/>
    </xf>
    <xf numFmtId="10" fontId="6" fillId="17" borderId="1" xfId="2" applyNumberFormat="1" applyFont="1" applyFill="1" applyBorder="1" applyAlignment="1" applyProtection="1">
      <alignment horizontal="right" vertical="center"/>
    </xf>
    <xf numFmtId="10" fontId="9" fillId="16" borderId="3" xfId="1" applyNumberFormat="1" applyFont="1" applyFill="1" applyBorder="1" applyAlignment="1">
      <alignment vertical="center"/>
    </xf>
  </cellXfs>
  <cellStyles count="5">
    <cellStyle name="Millares" xfId="1" builtinId="3"/>
    <cellStyle name="Normal" xfId="0" builtinId="0"/>
    <cellStyle name="Normal 2" xfId="2"/>
    <cellStyle name="Normal 2 2" xfId="3"/>
    <cellStyle name="Normal 2 2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0</xdr:rowOff>
    </xdr:from>
    <xdr:to>
      <xdr:col>0</xdr:col>
      <xdr:colOff>923925</xdr:colOff>
      <xdr:row>4</xdr:row>
      <xdr:rowOff>85725</xdr:rowOff>
    </xdr:to>
    <xdr:pic>
      <xdr:nvPicPr>
        <xdr:cNvPr id="2" name="4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0"/>
          <a:ext cx="771525" cy="742950"/>
        </a:xfrm>
        <a:prstGeom prst="rect">
          <a:avLst/>
        </a:prstGeom>
        <a:solidFill>
          <a:srgbClr val="FFFFFF"/>
        </a:solidFill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esupuesto/Presupuesto%202020/INGRESOS%202020/Junio%202020/EJECUCION%20MENSUAL%20DE%20RENTAS%20E%20INGRESOS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resupuesto/Presupuesto%202020/INGRESOS%202020/Junio%202020/CUADRO%20MENSUAL%20DE%20RENTAS%20E%20INGRESOS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 2020 SI CAPITAL"/>
      <sheetName val="FEBRERO 2020 SI CAPITAL"/>
      <sheetName val="MARZO 2020 SI CAPITAL"/>
      <sheetName val="ABRIL 2020 SI CAPITAL"/>
      <sheetName val="MAYO 2020 SI CAPITAL"/>
      <sheetName val="JUNIO 2020 SI CAPITAL"/>
    </sheetNames>
    <sheetDataSet>
      <sheetData sheetId="0"/>
      <sheetData sheetId="1"/>
      <sheetData sheetId="2"/>
      <sheetData sheetId="3"/>
      <sheetData sheetId="4">
        <row r="17">
          <cell r="E17">
            <v>0</v>
          </cell>
          <cell r="H17">
            <v>0</v>
          </cell>
        </row>
        <row r="18">
          <cell r="E18">
            <v>0</v>
          </cell>
          <cell r="H18">
            <v>6326411500</v>
          </cell>
        </row>
        <row r="26">
          <cell r="E26">
            <v>0</v>
          </cell>
          <cell r="H26">
            <v>39061000</v>
          </cell>
        </row>
        <row r="27">
          <cell r="E27">
            <v>0</v>
          </cell>
          <cell r="H27">
            <v>39720153</v>
          </cell>
        </row>
        <row r="30">
          <cell r="E30">
            <v>0</v>
          </cell>
          <cell r="H30">
            <v>2766368723</v>
          </cell>
        </row>
        <row r="31">
          <cell r="E31">
            <v>0</v>
          </cell>
          <cell r="H31">
            <v>0</v>
          </cell>
        </row>
        <row r="33">
          <cell r="E33">
            <v>0</v>
          </cell>
          <cell r="H33">
            <v>144939304</v>
          </cell>
        </row>
        <row r="34">
          <cell r="E34">
            <v>0</v>
          </cell>
          <cell r="H34">
            <v>2820131585</v>
          </cell>
        </row>
        <row r="35">
          <cell r="E35">
            <v>0</v>
          </cell>
          <cell r="H35">
            <v>2529837728</v>
          </cell>
        </row>
        <row r="36">
          <cell r="E36">
            <v>0</v>
          </cell>
          <cell r="H36">
            <v>480848990</v>
          </cell>
        </row>
        <row r="37">
          <cell r="E37">
            <v>0</v>
          </cell>
          <cell r="H37">
            <v>95824163</v>
          </cell>
        </row>
        <row r="38">
          <cell r="E38">
            <v>0</v>
          </cell>
          <cell r="H38">
            <v>0</v>
          </cell>
        </row>
        <row r="39">
          <cell r="E39">
            <v>0</v>
          </cell>
          <cell r="H39">
            <v>161789100</v>
          </cell>
        </row>
        <row r="40">
          <cell r="E40">
            <v>0</v>
          </cell>
          <cell r="H40">
            <v>0</v>
          </cell>
        </row>
        <row r="41">
          <cell r="E41">
            <v>0</v>
          </cell>
          <cell r="H41">
            <v>266937400</v>
          </cell>
        </row>
        <row r="42">
          <cell r="E42">
            <v>0</v>
          </cell>
          <cell r="H42">
            <v>122538327</v>
          </cell>
        </row>
        <row r="43">
          <cell r="E43">
            <v>0</v>
          </cell>
          <cell r="H43">
            <v>0</v>
          </cell>
        </row>
        <row r="44">
          <cell r="E44">
            <v>0</v>
          </cell>
          <cell r="H44">
            <v>0</v>
          </cell>
        </row>
        <row r="45">
          <cell r="E45">
            <v>0</v>
          </cell>
          <cell r="H45">
            <v>7100200</v>
          </cell>
        </row>
        <row r="47">
          <cell r="E47">
            <v>0</v>
          </cell>
          <cell r="H47">
            <v>1273714</v>
          </cell>
        </row>
        <row r="51">
          <cell r="E51">
            <v>0</v>
          </cell>
          <cell r="H51">
            <v>2608835849</v>
          </cell>
        </row>
        <row r="53">
          <cell r="E53">
            <v>0</v>
          </cell>
          <cell r="H53">
            <v>12718229971</v>
          </cell>
        </row>
        <row r="54">
          <cell r="E54">
            <v>0</v>
          </cell>
          <cell r="H54">
            <v>0</v>
          </cell>
        </row>
        <row r="55">
          <cell r="E55">
            <v>0</v>
          </cell>
          <cell r="H55">
            <v>674657881</v>
          </cell>
        </row>
        <row r="56">
          <cell r="E56">
            <v>0</v>
          </cell>
          <cell r="H56">
            <v>0</v>
          </cell>
        </row>
        <row r="57">
          <cell r="E57">
            <v>0</v>
          </cell>
          <cell r="H57">
            <v>0</v>
          </cell>
        </row>
        <row r="58">
          <cell r="E58">
            <v>0</v>
          </cell>
          <cell r="H58">
            <v>17163090</v>
          </cell>
        </row>
        <row r="60">
          <cell r="E60">
            <v>0</v>
          </cell>
          <cell r="H60">
            <v>16349242</v>
          </cell>
        </row>
        <row r="67">
          <cell r="E67">
            <v>0</v>
          </cell>
          <cell r="H67">
            <v>24548460</v>
          </cell>
        </row>
        <row r="68">
          <cell r="E68">
            <v>0</v>
          </cell>
          <cell r="H68">
            <v>0</v>
          </cell>
        </row>
        <row r="70">
          <cell r="E70">
            <v>0</v>
          </cell>
          <cell r="H70">
            <v>16619748</v>
          </cell>
        </row>
        <row r="74">
          <cell r="E74">
            <v>0</v>
          </cell>
          <cell r="H74">
            <v>0</v>
          </cell>
        </row>
        <row r="77">
          <cell r="E77">
            <v>839380863</v>
          </cell>
          <cell r="H77">
            <v>839380863</v>
          </cell>
        </row>
        <row r="78">
          <cell r="E78">
            <v>0</v>
          </cell>
          <cell r="H78">
            <v>0</v>
          </cell>
        </row>
        <row r="79">
          <cell r="E79">
            <v>0</v>
          </cell>
          <cell r="H79">
            <v>0</v>
          </cell>
        </row>
        <row r="80">
          <cell r="E80">
            <v>1220639019</v>
          </cell>
          <cell r="H80">
            <v>1220639019</v>
          </cell>
        </row>
        <row r="81">
          <cell r="E81">
            <v>0</v>
          </cell>
          <cell r="H81">
            <v>0</v>
          </cell>
        </row>
        <row r="82">
          <cell r="E82">
            <v>0</v>
          </cell>
          <cell r="H82">
            <v>0</v>
          </cell>
        </row>
        <row r="83">
          <cell r="E83">
            <v>118735014</v>
          </cell>
          <cell r="H83">
            <v>118735014</v>
          </cell>
        </row>
        <row r="85">
          <cell r="E85">
            <v>0</v>
          </cell>
          <cell r="H85">
            <v>2371041000</v>
          </cell>
        </row>
        <row r="87">
          <cell r="E87">
            <v>0</v>
          </cell>
        </row>
        <row r="88">
          <cell r="H88">
            <v>401613054</v>
          </cell>
        </row>
        <row r="89">
          <cell r="E89">
            <v>19686021788</v>
          </cell>
        </row>
        <row r="90">
          <cell r="H90">
            <v>22686021788</v>
          </cell>
        </row>
        <row r="92">
          <cell r="E92">
            <v>0</v>
          </cell>
          <cell r="H92">
            <v>543372495</v>
          </cell>
        </row>
        <row r="96">
          <cell r="E96">
            <v>0</v>
          </cell>
          <cell r="H96">
            <v>66933698831</v>
          </cell>
        </row>
      </sheetData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 2020 SI CAPITAL"/>
      <sheetName val="FEBRERO 2020 SI CAPITAL"/>
      <sheetName val="MARZO 2020 SI CAPITAL"/>
      <sheetName val="ABRIL 2020 SI CAPITAL"/>
      <sheetName val="MAYO 2020 SI CAPITAL"/>
      <sheetName val="JUNIO 2020 SI CAPITAL"/>
      <sheetName val="PREDIS"/>
    </sheetNames>
    <sheetDataSet>
      <sheetData sheetId="0">
        <row r="18">
          <cell r="F18">
            <v>0</v>
          </cell>
        </row>
      </sheetData>
      <sheetData sheetId="1">
        <row r="18">
          <cell r="D18">
            <v>0</v>
          </cell>
        </row>
      </sheetData>
      <sheetData sheetId="2">
        <row r="18">
          <cell r="D18">
            <v>0</v>
          </cell>
        </row>
      </sheetData>
      <sheetData sheetId="3">
        <row r="18">
          <cell r="D18">
            <v>0</v>
          </cell>
        </row>
      </sheetData>
      <sheetData sheetId="4">
        <row r="18">
          <cell r="D18">
            <v>0</v>
          </cell>
        </row>
      </sheetData>
      <sheetData sheetId="5">
        <row r="18">
          <cell r="D18">
            <v>0</v>
          </cell>
          <cell r="F18">
            <v>1261210500</v>
          </cell>
        </row>
        <row r="26">
          <cell r="D26">
            <v>0</v>
          </cell>
          <cell r="F26">
            <v>3424200</v>
          </cell>
        </row>
        <row r="27">
          <cell r="D27">
            <v>0</v>
          </cell>
          <cell r="F27">
            <v>41419000</v>
          </cell>
        </row>
        <row r="30">
          <cell r="D30">
            <v>0</v>
          </cell>
          <cell r="F30">
            <v>1262528219</v>
          </cell>
        </row>
        <row r="31">
          <cell r="D31">
            <v>0</v>
          </cell>
          <cell r="F31">
            <v>0</v>
          </cell>
        </row>
        <row r="33">
          <cell r="D33">
            <v>0</v>
          </cell>
          <cell r="F33">
            <v>22325045</v>
          </cell>
        </row>
        <row r="34">
          <cell r="D34">
            <v>0</v>
          </cell>
          <cell r="F34">
            <v>167699239</v>
          </cell>
        </row>
        <row r="35">
          <cell r="D35">
            <v>0</v>
          </cell>
          <cell r="F35">
            <v>83516062</v>
          </cell>
        </row>
        <row r="36">
          <cell r="D36">
            <v>0</v>
          </cell>
          <cell r="F36">
            <v>0</v>
          </cell>
        </row>
        <row r="37">
          <cell r="D37">
            <v>0</v>
          </cell>
          <cell r="F37">
            <v>2291109</v>
          </cell>
        </row>
        <row r="38">
          <cell r="D38">
            <v>0</v>
          </cell>
          <cell r="F38">
            <v>0</v>
          </cell>
        </row>
        <row r="39">
          <cell r="D39">
            <v>0</v>
          </cell>
          <cell r="F39">
            <v>40829200</v>
          </cell>
        </row>
        <row r="40">
          <cell r="D40">
            <v>0</v>
          </cell>
          <cell r="F40">
            <v>0</v>
          </cell>
        </row>
        <row r="41">
          <cell r="D41">
            <v>0</v>
          </cell>
          <cell r="F41">
            <v>66200</v>
          </cell>
        </row>
        <row r="42">
          <cell r="D42">
            <v>0</v>
          </cell>
          <cell r="F42">
            <v>12694082</v>
          </cell>
        </row>
        <row r="43">
          <cell r="D43">
            <v>0</v>
          </cell>
          <cell r="F43">
            <v>0</v>
          </cell>
        </row>
        <row r="44">
          <cell r="D44">
            <v>0</v>
          </cell>
          <cell r="F44">
            <v>0</v>
          </cell>
        </row>
        <row r="45">
          <cell r="D45">
            <v>0</v>
          </cell>
          <cell r="F45">
            <v>904750</v>
          </cell>
        </row>
        <row r="47">
          <cell r="D47">
            <v>0</v>
          </cell>
          <cell r="F47">
            <v>25901260</v>
          </cell>
        </row>
        <row r="51">
          <cell r="D51">
            <v>0</v>
          </cell>
          <cell r="F51">
            <v>0</v>
          </cell>
        </row>
        <row r="53">
          <cell r="D53">
            <v>0</v>
          </cell>
          <cell r="F53">
            <v>3510886052</v>
          </cell>
        </row>
        <row r="54">
          <cell r="D54">
            <v>0</v>
          </cell>
          <cell r="F54">
            <v>0</v>
          </cell>
        </row>
        <row r="55">
          <cell r="D55">
            <v>0</v>
          </cell>
          <cell r="F55">
            <v>0</v>
          </cell>
        </row>
        <row r="56">
          <cell r="D56">
            <v>0</v>
          </cell>
          <cell r="F56">
            <v>0</v>
          </cell>
        </row>
        <row r="57">
          <cell r="D57">
            <v>0</v>
          </cell>
          <cell r="F57">
            <v>0</v>
          </cell>
        </row>
        <row r="58">
          <cell r="D58">
            <v>0</v>
          </cell>
          <cell r="F58">
            <v>0</v>
          </cell>
        </row>
        <row r="60">
          <cell r="D60">
            <v>0</v>
          </cell>
          <cell r="F60">
            <v>0</v>
          </cell>
        </row>
        <row r="67">
          <cell r="D67">
            <v>0</v>
          </cell>
          <cell r="F67">
            <v>24935392</v>
          </cell>
        </row>
        <row r="68">
          <cell r="D68">
            <v>0</v>
          </cell>
          <cell r="F68">
            <v>0</v>
          </cell>
        </row>
        <row r="70">
          <cell r="D70">
            <v>0</v>
          </cell>
          <cell r="F70">
            <v>6050034</v>
          </cell>
        </row>
        <row r="74">
          <cell r="D74">
            <v>0</v>
          </cell>
          <cell r="F74">
            <v>0</v>
          </cell>
        </row>
        <row r="77">
          <cell r="D77">
            <v>0</v>
          </cell>
          <cell r="F77">
            <v>0</v>
          </cell>
        </row>
        <row r="78">
          <cell r="D78">
            <v>0</v>
          </cell>
          <cell r="F78">
            <v>0</v>
          </cell>
        </row>
        <row r="79">
          <cell r="D79">
            <v>0</v>
          </cell>
          <cell r="F79">
            <v>0</v>
          </cell>
        </row>
        <row r="80">
          <cell r="D80">
            <v>0</v>
          </cell>
          <cell r="F80">
            <v>0</v>
          </cell>
        </row>
        <row r="81">
          <cell r="D81">
            <v>0</v>
          </cell>
          <cell r="F81">
            <v>0</v>
          </cell>
        </row>
        <row r="82">
          <cell r="D82">
            <v>0</v>
          </cell>
          <cell r="F82">
            <v>0</v>
          </cell>
        </row>
        <row r="83">
          <cell r="D83">
            <v>0</v>
          </cell>
          <cell r="F83">
            <v>0</v>
          </cell>
        </row>
        <row r="85">
          <cell r="D85">
            <v>0</v>
          </cell>
          <cell r="F85">
            <v>0</v>
          </cell>
        </row>
        <row r="88">
          <cell r="D88">
            <v>0</v>
          </cell>
          <cell r="F88">
            <v>32035793</v>
          </cell>
        </row>
        <row r="90">
          <cell r="D90">
            <v>0</v>
          </cell>
          <cell r="F90">
            <v>0</v>
          </cell>
        </row>
        <row r="92">
          <cell r="D92">
            <v>0</v>
          </cell>
          <cell r="F92">
            <v>0</v>
          </cell>
        </row>
        <row r="96">
          <cell r="D96">
            <v>0</v>
          </cell>
          <cell r="F96">
            <v>22735626758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1:BJ252"/>
  <sheetViews>
    <sheetView tabSelected="1" topLeftCell="C1" workbookViewId="0">
      <selection activeCell="I18" sqref="I18"/>
    </sheetView>
  </sheetViews>
  <sheetFormatPr baseColWidth="10" defaultRowHeight="14.25" x14ac:dyDescent="0.25"/>
  <cols>
    <col min="1" max="1" width="24.5703125" style="49" customWidth="1"/>
    <col min="2" max="2" width="70.140625" style="49" customWidth="1"/>
    <col min="3" max="3" width="19.7109375" style="31" customWidth="1"/>
    <col min="4" max="5" width="17" style="49" customWidth="1"/>
    <col min="6" max="6" width="19.28515625" style="49" customWidth="1"/>
    <col min="7" max="7" width="17.5703125" style="49" customWidth="1"/>
    <col min="8" max="8" width="18.28515625" style="49" customWidth="1"/>
    <col min="9" max="9" width="10.7109375" style="49" customWidth="1"/>
    <col min="10" max="10" width="18" style="49" customWidth="1"/>
    <col min="11" max="16384" width="11.42578125" style="49"/>
  </cols>
  <sheetData>
    <row r="1" spans="1:52" s="2" customFormat="1" ht="12" x14ac:dyDescent="0.2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52" s="2" customFormat="1" ht="12" x14ac:dyDescent="0.2">
      <c r="C2" s="3"/>
      <c r="D2" s="3"/>
      <c r="E2" s="3"/>
      <c r="F2" s="3"/>
      <c r="G2" s="4"/>
      <c r="H2" s="5"/>
      <c r="I2" s="6"/>
      <c r="J2" s="6"/>
    </row>
    <row r="3" spans="1:52" s="2" customFormat="1" ht="15.75" x14ac:dyDescent="0.25">
      <c r="A3" s="7" t="s">
        <v>1</v>
      </c>
      <c r="B3" s="7"/>
      <c r="C3" s="7"/>
      <c r="D3" s="7"/>
      <c r="E3" s="7"/>
      <c r="F3" s="7"/>
      <c r="G3" s="7"/>
      <c r="H3" s="7"/>
      <c r="I3" s="7"/>
    </row>
    <row r="4" spans="1:52" s="2" customFormat="1" ht="12" x14ac:dyDescent="0.2">
      <c r="C4" s="3"/>
      <c r="D4" s="3"/>
      <c r="E4" s="3"/>
      <c r="F4" s="3"/>
      <c r="G4" s="4"/>
      <c r="H4" s="5"/>
      <c r="I4" s="6"/>
      <c r="J4" s="6"/>
    </row>
    <row r="5" spans="1:52" s="14" customFormat="1" ht="12.75" x14ac:dyDescent="0.2">
      <c r="A5" s="8" t="s">
        <v>2</v>
      </c>
      <c r="B5" s="9" t="s">
        <v>3</v>
      </c>
      <c r="C5" s="10"/>
      <c r="D5" s="11"/>
      <c r="E5" s="11"/>
      <c r="F5" s="12"/>
      <c r="G5" s="13"/>
      <c r="H5" s="12"/>
      <c r="I5" s="11"/>
      <c r="J5" s="11"/>
    </row>
    <row r="6" spans="1:52" s="14" customFormat="1" ht="12.75" x14ac:dyDescent="0.2">
      <c r="A6" s="8" t="s">
        <v>4</v>
      </c>
      <c r="B6" s="9">
        <v>2020</v>
      </c>
      <c r="C6" s="10"/>
      <c r="D6" s="11"/>
      <c r="E6" s="11"/>
      <c r="G6" s="13"/>
      <c r="H6" s="12"/>
      <c r="I6" s="11"/>
      <c r="J6" s="11"/>
    </row>
    <row r="7" spans="1:52" s="14" customFormat="1" ht="12.75" x14ac:dyDescent="0.2">
      <c r="A7" s="8" t="s">
        <v>5</v>
      </c>
      <c r="B7" s="15" t="s">
        <v>6</v>
      </c>
      <c r="C7" s="16"/>
      <c r="D7" s="11"/>
      <c r="E7" s="11"/>
      <c r="F7" s="17"/>
      <c r="G7" s="13"/>
      <c r="H7" s="12"/>
      <c r="I7" s="18"/>
      <c r="J7" s="18"/>
    </row>
    <row r="8" spans="1:52" s="19" customFormat="1" ht="11.25" x14ac:dyDescent="0.2">
      <c r="C8" s="20"/>
      <c r="D8" s="20"/>
      <c r="E8" s="20"/>
      <c r="F8" s="20"/>
      <c r="G8" s="21"/>
      <c r="H8" s="22"/>
      <c r="I8" s="23"/>
      <c r="J8" s="23"/>
    </row>
    <row r="9" spans="1:52" s="33" customFormat="1" ht="31.5" customHeight="1" x14ac:dyDescent="0.25">
      <c r="A9" s="24" t="s">
        <v>7</v>
      </c>
      <c r="B9" s="24" t="s">
        <v>8</v>
      </c>
      <c r="C9" s="25" t="s">
        <v>9</v>
      </c>
      <c r="D9" s="26" t="s">
        <v>10</v>
      </c>
      <c r="E9" s="26" t="s">
        <v>11</v>
      </c>
      <c r="F9" s="27" t="s">
        <v>12</v>
      </c>
      <c r="G9" s="28" t="s">
        <v>13</v>
      </c>
      <c r="H9" s="28" t="s">
        <v>14</v>
      </c>
      <c r="I9" s="29" t="s">
        <v>15</v>
      </c>
      <c r="J9" s="30" t="s">
        <v>16</v>
      </c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</row>
    <row r="10" spans="1:52" s="39" customFormat="1" ht="15.75" customHeight="1" x14ac:dyDescent="0.25">
      <c r="A10" s="34">
        <v>2</v>
      </c>
      <c r="B10" s="35" t="s">
        <v>17</v>
      </c>
      <c r="C10" s="36">
        <f>+C11+C48+C61+C62+C93</f>
        <v>346079192000</v>
      </c>
      <c r="D10" s="37">
        <f t="shared" ref="D10:H10" si="0">+D11+D48+D61+D62+D93</f>
        <v>0</v>
      </c>
      <c r="E10" s="37">
        <f t="shared" si="0"/>
        <v>21864776684</v>
      </c>
      <c r="F10" s="37">
        <f t="shared" si="0"/>
        <v>367943968684</v>
      </c>
      <c r="G10" s="37">
        <f t="shared" si="0"/>
        <v>29234342895</v>
      </c>
      <c r="H10" s="37">
        <f t="shared" si="0"/>
        <v>156228031087</v>
      </c>
      <c r="I10" s="122">
        <f t="shared" ref="I10:I73" si="1">IF(H10=0,0,IF(F10=0,0,+H10/F10))</f>
        <v>0.42459734194249765</v>
      </c>
      <c r="J10" s="37">
        <f t="shared" ref="J10:J73" si="2">+F10-H10</f>
        <v>211715937597</v>
      </c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</row>
    <row r="11" spans="1:52" s="39" customFormat="1" ht="15.75" customHeight="1" x14ac:dyDescent="0.25">
      <c r="A11" s="40" t="s">
        <v>18</v>
      </c>
      <c r="B11" s="41" t="s">
        <v>19</v>
      </c>
      <c r="C11" s="42">
        <f>+C12+C19</f>
        <v>53175613000</v>
      </c>
      <c r="D11" s="42">
        <f t="shared" ref="D11:H11" si="3">+D12+D19</f>
        <v>0</v>
      </c>
      <c r="E11" s="42">
        <f t="shared" si="3"/>
        <v>0</v>
      </c>
      <c r="F11" s="42">
        <f t="shared" si="3"/>
        <v>53175613000</v>
      </c>
      <c r="G11" s="42">
        <f t="shared" si="3"/>
        <v>2924808866</v>
      </c>
      <c r="H11" s="42">
        <f t="shared" si="3"/>
        <v>18727590753</v>
      </c>
      <c r="I11" s="123">
        <f t="shared" si="1"/>
        <v>0.35218382443470847</v>
      </c>
      <c r="J11" s="42">
        <f t="shared" si="2"/>
        <v>34448022247</v>
      </c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38"/>
      <c r="AQ11" s="38"/>
      <c r="AR11" s="38"/>
      <c r="AS11" s="38"/>
      <c r="AT11" s="38"/>
    </row>
    <row r="12" spans="1:52" s="39" customFormat="1" ht="15.75" customHeight="1" x14ac:dyDescent="0.25">
      <c r="A12" s="43" t="s">
        <v>20</v>
      </c>
      <c r="B12" s="44" t="s">
        <v>21</v>
      </c>
      <c r="C12" s="45">
        <f t="shared" ref="C12:H15" si="4">+C13</f>
        <v>21490000000</v>
      </c>
      <c r="D12" s="45">
        <f t="shared" si="4"/>
        <v>0</v>
      </c>
      <c r="E12" s="45">
        <f t="shared" si="4"/>
        <v>0</v>
      </c>
      <c r="F12" s="45">
        <f t="shared" si="4"/>
        <v>21490000000</v>
      </c>
      <c r="G12" s="45">
        <f t="shared" si="4"/>
        <v>1261210500</v>
      </c>
      <c r="H12" s="45">
        <f t="shared" si="4"/>
        <v>7587622000</v>
      </c>
      <c r="I12" s="124">
        <f t="shared" si="1"/>
        <v>0.3530768729641694</v>
      </c>
      <c r="J12" s="45">
        <f t="shared" si="2"/>
        <v>13902378000</v>
      </c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</row>
    <row r="13" spans="1:52" s="39" customFormat="1" ht="15.75" customHeight="1" x14ac:dyDescent="0.25">
      <c r="A13" s="46" t="s">
        <v>22</v>
      </c>
      <c r="B13" s="47" t="s">
        <v>23</v>
      </c>
      <c r="C13" s="48">
        <f t="shared" si="4"/>
        <v>21490000000</v>
      </c>
      <c r="D13" s="48">
        <f t="shared" si="4"/>
        <v>0</v>
      </c>
      <c r="E13" s="48">
        <f t="shared" si="4"/>
        <v>0</v>
      </c>
      <c r="F13" s="48">
        <f t="shared" si="4"/>
        <v>21490000000</v>
      </c>
      <c r="G13" s="48">
        <f t="shared" si="4"/>
        <v>1261210500</v>
      </c>
      <c r="H13" s="48">
        <f t="shared" si="4"/>
        <v>7587622000</v>
      </c>
      <c r="I13" s="125">
        <f t="shared" si="1"/>
        <v>0.3530768729641694</v>
      </c>
      <c r="J13" s="48">
        <f t="shared" si="2"/>
        <v>13902378000</v>
      </c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</row>
    <row r="14" spans="1:52" s="39" customFormat="1" ht="15.75" customHeight="1" x14ac:dyDescent="0.25">
      <c r="A14" s="46" t="s">
        <v>24</v>
      </c>
      <c r="B14" s="47" t="s">
        <v>25</v>
      </c>
      <c r="C14" s="48">
        <f t="shared" si="4"/>
        <v>21490000000</v>
      </c>
      <c r="D14" s="48">
        <f t="shared" si="4"/>
        <v>0</v>
      </c>
      <c r="E14" s="48">
        <f t="shared" si="4"/>
        <v>0</v>
      </c>
      <c r="F14" s="48">
        <f t="shared" si="4"/>
        <v>21490000000</v>
      </c>
      <c r="G14" s="48">
        <f t="shared" si="4"/>
        <v>1261210500</v>
      </c>
      <c r="H14" s="48">
        <f t="shared" si="4"/>
        <v>7587622000</v>
      </c>
      <c r="I14" s="125">
        <f t="shared" si="1"/>
        <v>0.3530768729641694</v>
      </c>
      <c r="J14" s="48">
        <f t="shared" si="2"/>
        <v>13902378000</v>
      </c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8"/>
    </row>
    <row r="15" spans="1:52" ht="15.75" customHeight="1" x14ac:dyDescent="0.25">
      <c r="A15" s="46" t="s">
        <v>26</v>
      </c>
      <c r="B15" s="47" t="s">
        <v>27</v>
      </c>
      <c r="C15" s="48">
        <f t="shared" si="4"/>
        <v>21490000000</v>
      </c>
      <c r="D15" s="48">
        <f t="shared" si="4"/>
        <v>0</v>
      </c>
      <c r="E15" s="48">
        <f t="shared" si="4"/>
        <v>0</v>
      </c>
      <c r="F15" s="48">
        <f t="shared" si="4"/>
        <v>21490000000</v>
      </c>
      <c r="G15" s="48">
        <f t="shared" si="4"/>
        <v>1261210500</v>
      </c>
      <c r="H15" s="48">
        <f t="shared" si="4"/>
        <v>7587622000</v>
      </c>
      <c r="I15" s="125">
        <f t="shared" si="1"/>
        <v>0.3530768729641694</v>
      </c>
      <c r="J15" s="48">
        <f t="shared" si="2"/>
        <v>13902378000</v>
      </c>
    </row>
    <row r="16" spans="1:52" ht="15.75" customHeight="1" x14ac:dyDescent="0.25">
      <c r="A16" s="46" t="s">
        <v>28</v>
      </c>
      <c r="B16" s="47" t="s">
        <v>29</v>
      </c>
      <c r="C16" s="48">
        <f>+C17+C18</f>
        <v>21490000000</v>
      </c>
      <c r="D16" s="48">
        <f t="shared" ref="D16:H16" si="5">+D17+D18</f>
        <v>0</v>
      </c>
      <c r="E16" s="48">
        <f t="shared" si="5"/>
        <v>0</v>
      </c>
      <c r="F16" s="48">
        <f t="shared" si="5"/>
        <v>21490000000</v>
      </c>
      <c r="G16" s="48">
        <f t="shared" si="5"/>
        <v>1261210500</v>
      </c>
      <c r="H16" s="48">
        <f t="shared" si="5"/>
        <v>7587622000</v>
      </c>
      <c r="I16" s="125">
        <f t="shared" si="1"/>
        <v>0.3530768729641694</v>
      </c>
      <c r="J16" s="48">
        <f t="shared" si="2"/>
        <v>13902378000</v>
      </c>
    </row>
    <row r="17" spans="1:10" ht="15.75" customHeight="1" x14ac:dyDescent="0.25">
      <c r="A17" s="50" t="s">
        <v>30</v>
      </c>
      <c r="B17" s="51" t="s">
        <v>31</v>
      </c>
      <c r="C17" s="52">
        <v>0</v>
      </c>
      <c r="D17" s="53">
        <v>0</v>
      </c>
      <c r="E17" s="52">
        <f>+D17+'[1]MAYO 2020 SI CAPITAL'!E17</f>
        <v>0</v>
      </c>
      <c r="F17" s="52">
        <f>+D17</f>
        <v>0</v>
      </c>
      <c r="G17" s="53">
        <v>0</v>
      </c>
      <c r="H17" s="52">
        <f>+G17+'[1]MAYO 2020 SI CAPITAL'!H17</f>
        <v>0</v>
      </c>
      <c r="I17" s="126">
        <f t="shared" si="1"/>
        <v>0</v>
      </c>
      <c r="J17" s="52">
        <f t="shared" si="2"/>
        <v>0</v>
      </c>
    </row>
    <row r="18" spans="1:10" ht="15.75" customHeight="1" x14ac:dyDescent="0.25">
      <c r="A18" s="50" t="s">
        <v>32</v>
      </c>
      <c r="B18" s="51" t="s">
        <v>33</v>
      </c>
      <c r="C18" s="52">
        <v>21490000000</v>
      </c>
      <c r="D18" s="52">
        <f>+'[2]JUNIO 2020 SI CAPITAL'!$D$18</f>
        <v>0</v>
      </c>
      <c r="E18" s="52">
        <f>+D18+'[1]MAYO 2020 SI CAPITAL'!E18</f>
        <v>0</v>
      </c>
      <c r="F18" s="52">
        <f>+C18+E18</f>
        <v>21490000000</v>
      </c>
      <c r="G18" s="52">
        <f>+'[2]JUNIO 2020 SI CAPITAL'!$F$18</f>
        <v>1261210500</v>
      </c>
      <c r="H18" s="52">
        <f>+G18+'[1]MAYO 2020 SI CAPITAL'!H18</f>
        <v>7587622000</v>
      </c>
      <c r="I18" s="126">
        <f t="shared" si="1"/>
        <v>0.3530768729641694</v>
      </c>
      <c r="J18" s="52">
        <f t="shared" si="2"/>
        <v>13902378000</v>
      </c>
    </row>
    <row r="19" spans="1:10" ht="15.75" customHeight="1" x14ac:dyDescent="0.25">
      <c r="A19" s="43" t="s">
        <v>34</v>
      </c>
      <c r="B19" s="44" t="s">
        <v>35</v>
      </c>
      <c r="C19" s="54">
        <f t="shared" ref="C19:H23" si="6">+C20</f>
        <v>31685613000</v>
      </c>
      <c r="D19" s="54">
        <f t="shared" si="6"/>
        <v>0</v>
      </c>
      <c r="E19" s="54">
        <f t="shared" si="6"/>
        <v>0</v>
      </c>
      <c r="F19" s="54">
        <f t="shared" si="6"/>
        <v>31685613000</v>
      </c>
      <c r="G19" s="54">
        <f t="shared" si="6"/>
        <v>1663598366</v>
      </c>
      <c r="H19" s="54">
        <f t="shared" si="6"/>
        <v>11139968753</v>
      </c>
      <c r="I19" s="127">
        <f t="shared" si="1"/>
        <v>0.35157813588772924</v>
      </c>
      <c r="J19" s="54">
        <f t="shared" si="2"/>
        <v>20545644247</v>
      </c>
    </row>
    <row r="20" spans="1:10" ht="15.75" customHeight="1" x14ac:dyDescent="0.25">
      <c r="A20" s="55" t="s">
        <v>36</v>
      </c>
      <c r="B20" s="56" t="s">
        <v>37</v>
      </c>
      <c r="C20" s="57">
        <f t="shared" si="6"/>
        <v>31685613000</v>
      </c>
      <c r="D20" s="57">
        <f t="shared" si="6"/>
        <v>0</v>
      </c>
      <c r="E20" s="57">
        <f t="shared" si="6"/>
        <v>0</v>
      </c>
      <c r="F20" s="57">
        <f t="shared" si="6"/>
        <v>31685613000</v>
      </c>
      <c r="G20" s="57">
        <f t="shared" si="6"/>
        <v>1663598366</v>
      </c>
      <c r="H20" s="57">
        <f t="shared" si="6"/>
        <v>11139968753</v>
      </c>
      <c r="I20" s="128">
        <f t="shared" si="1"/>
        <v>0.35157813588772924</v>
      </c>
      <c r="J20" s="57">
        <f t="shared" si="2"/>
        <v>20545644247</v>
      </c>
    </row>
    <row r="21" spans="1:10" ht="15.75" customHeight="1" x14ac:dyDescent="0.25">
      <c r="A21" s="58" t="s">
        <v>38</v>
      </c>
      <c r="B21" s="58" t="s">
        <v>39</v>
      </c>
      <c r="C21" s="59">
        <f t="shared" si="6"/>
        <v>31685613000</v>
      </c>
      <c r="D21" s="59">
        <f t="shared" si="6"/>
        <v>0</v>
      </c>
      <c r="E21" s="59">
        <f t="shared" si="6"/>
        <v>0</v>
      </c>
      <c r="F21" s="59">
        <f t="shared" si="6"/>
        <v>31685613000</v>
      </c>
      <c r="G21" s="59">
        <f t="shared" si="6"/>
        <v>1663598366</v>
      </c>
      <c r="H21" s="59">
        <f t="shared" si="6"/>
        <v>11139968753</v>
      </c>
      <c r="I21" s="129">
        <f t="shared" si="1"/>
        <v>0.35157813588772924</v>
      </c>
      <c r="J21" s="59">
        <f t="shared" si="2"/>
        <v>20545644247</v>
      </c>
    </row>
    <row r="22" spans="1:10" ht="26.25" customHeight="1" x14ac:dyDescent="0.25">
      <c r="A22" s="60" t="s">
        <v>40</v>
      </c>
      <c r="B22" s="61" t="s">
        <v>41</v>
      </c>
      <c r="C22" s="53">
        <f t="shared" si="6"/>
        <v>31685613000</v>
      </c>
      <c r="D22" s="53">
        <f t="shared" si="6"/>
        <v>0</v>
      </c>
      <c r="E22" s="53">
        <f t="shared" si="6"/>
        <v>0</v>
      </c>
      <c r="F22" s="53">
        <f t="shared" si="6"/>
        <v>31685613000</v>
      </c>
      <c r="G22" s="53">
        <f t="shared" si="6"/>
        <v>1663598366</v>
      </c>
      <c r="H22" s="53">
        <f t="shared" si="6"/>
        <v>11139968753</v>
      </c>
      <c r="I22" s="130">
        <f t="shared" si="1"/>
        <v>0.35157813588772924</v>
      </c>
      <c r="J22" s="53">
        <f t="shared" si="2"/>
        <v>20545644247</v>
      </c>
    </row>
    <row r="23" spans="1:10" ht="15.75" customHeight="1" x14ac:dyDescent="0.25">
      <c r="A23" s="60" t="s">
        <v>42</v>
      </c>
      <c r="B23" s="62" t="s">
        <v>43</v>
      </c>
      <c r="C23" s="53">
        <f t="shared" si="6"/>
        <v>31685613000</v>
      </c>
      <c r="D23" s="53">
        <f t="shared" si="6"/>
        <v>0</v>
      </c>
      <c r="E23" s="53">
        <f t="shared" si="6"/>
        <v>0</v>
      </c>
      <c r="F23" s="53">
        <f t="shared" si="6"/>
        <v>31685613000</v>
      </c>
      <c r="G23" s="53">
        <f t="shared" si="6"/>
        <v>1663598366</v>
      </c>
      <c r="H23" s="53">
        <f t="shared" si="6"/>
        <v>11139968753</v>
      </c>
      <c r="I23" s="130">
        <f t="shared" si="1"/>
        <v>0.35157813588772924</v>
      </c>
      <c r="J23" s="53">
        <f t="shared" si="2"/>
        <v>20545644247</v>
      </c>
    </row>
    <row r="24" spans="1:10" ht="15.75" customHeight="1" x14ac:dyDescent="0.25">
      <c r="A24" s="63" t="s">
        <v>44</v>
      </c>
      <c r="B24" s="64" t="s">
        <v>45</v>
      </c>
      <c r="C24" s="65">
        <f>+C25+C28+C39+C40+C41+C42+C43+C44+C45+C46</f>
        <v>31685613000</v>
      </c>
      <c r="D24" s="65">
        <f t="shared" ref="D24:H24" si="7">+D25+D28+D39+D40+D41+D42+D43+D44+D45+D46</f>
        <v>0</v>
      </c>
      <c r="E24" s="65">
        <f t="shared" si="7"/>
        <v>0</v>
      </c>
      <c r="F24" s="65">
        <f t="shared" si="7"/>
        <v>31685613000</v>
      </c>
      <c r="G24" s="65">
        <f t="shared" si="7"/>
        <v>1663598366</v>
      </c>
      <c r="H24" s="65">
        <f t="shared" si="7"/>
        <v>11139968753</v>
      </c>
      <c r="I24" s="131">
        <f t="shared" si="1"/>
        <v>0.35157813588772924</v>
      </c>
      <c r="J24" s="65">
        <f t="shared" si="2"/>
        <v>20545644247</v>
      </c>
    </row>
    <row r="25" spans="1:10" ht="15.75" customHeight="1" x14ac:dyDescent="0.25">
      <c r="A25" s="66" t="s">
        <v>46</v>
      </c>
      <c r="B25" s="67" t="s">
        <v>47</v>
      </c>
      <c r="C25" s="68">
        <f>+C26+C27</f>
        <v>2245114000</v>
      </c>
      <c r="D25" s="68">
        <f t="shared" ref="D25:H25" si="8">+D26+D27</f>
        <v>0</v>
      </c>
      <c r="E25" s="68">
        <f t="shared" si="8"/>
        <v>0</v>
      </c>
      <c r="F25" s="68">
        <f t="shared" si="8"/>
        <v>2245114000</v>
      </c>
      <c r="G25" s="68">
        <f t="shared" si="8"/>
        <v>44843200</v>
      </c>
      <c r="H25" s="68">
        <f t="shared" si="8"/>
        <v>123624353</v>
      </c>
      <c r="I25" s="132">
        <f t="shared" si="1"/>
        <v>5.5063730839503028E-2</v>
      </c>
      <c r="J25" s="68">
        <f t="shared" si="2"/>
        <v>2121489647</v>
      </c>
    </row>
    <row r="26" spans="1:10" ht="15.75" customHeight="1" x14ac:dyDescent="0.25">
      <c r="A26" s="50" t="s">
        <v>48</v>
      </c>
      <c r="B26" s="51" t="s">
        <v>49</v>
      </c>
      <c r="C26" s="52">
        <v>1989975000</v>
      </c>
      <c r="D26" s="52">
        <f>+'[2]JUNIO 2020 SI CAPITAL'!$D$26</f>
        <v>0</v>
      </c>
      <c r="E26" s="52">
        <f>+D26+'[1]MAYO 2020 SI CAPITAL'!E26</f>
        <v>0</v>
      </c>
      <c r="F26" s="52">
        <f>+C26+E26</f>
        <v>1989975000</v>
      </c>
      <c r="G26" s="52">
        <f>+'[2]JUNIO 2020 SI CAPITAL'!$F$26</f>
        <v>3424200</v>
      </c>
      <c r="H26" s="52">
        <f>+G26+'[1]MAYO 2020 SI CAPITAL'!H26</f>
        <v>42485200</v>
      </c>
      <c r="I26" s="126">
        <f t="shared" si="1"/>
        <v>2.1349614944911367E-2</v>
      </c>
      <c r="J26" s="52">
        <f t="shared" si="2"/>
        <v>1947489800</v>
      </c>
    </row>
    <row r="27" spans="1:10" ht="15.75" customHeight="1" x14ac:dyDescent="0.25">
      <c r="A27" s="50" t="s">
        <v>50</v>
      </c>
      <c r="B27" s="51" t="s">
        <v>51</v>
      </c>
      <c r="C27" s="52">
        <v>255139000</v>
      </c>
      <c r="D27" s="52">
        <f>+'[2]JUNIO 2020 SI CAPITAL'!$D$27</f>
        <v>0</v>
      </c>
      <c r="E27" s="52">
        <f>+D27+'[1]MAYO 2020 SI CAPITAL'!E27</f>
        <v>0</v>
      </c>
      <c r="F27" s="52">
        <f>+C27+E27</f>
        <v>255139000</v>
      </c>
      <c r="G27" s="52">
        <f>+'[2]JUNIO 2020 SI CAPITAL'!$F$27</f>
        <v>41419000</v>
      </c>
      <c r="H27" s="52">
        <f>+G27+'[1]MAYO 2020 SI CAPITAL'!H27</f>
        <v>81139153</v>
      </c>
      <c r="I27" s="126">
        <f t="shared" si="1"/>
        <v>0.31801940510858789</v>
      </c>
      <c r="J27" s="52">
        <f t="shared" si="2"/>
        <v>173999847</v>
      </c>
    </row>
    <row r="28" spans="1:10" ht="15.75" customHeight="1" x14ac:dyDescent="0.25">
      <c r="A28" s="66" t="s">
        <v>52</v>
      </c>
      <c r="B28" s="67" t="s">
        <v>53</v>
      </c>
      <c r="C28" s="68">
        <f>+C29+C32</f>
        <v>25928932000</v>
      </c>
      <c r="D28" s="68">
        <f t="shared" ref="D28:H28" si="9">+D29+D32</f>
        <v>0</v>
      </c>
      <c r="E28" s="68">
        <f t="shared" si="9"/>
        <v>0</v>
      </c>
      <c r="F28" s="68">
        <f t="shared" si="9"/>
        <v>25928932000</v>
      </c>
      <c r="G28" s="68">
        <f t="shared" si="9"/>
        <v>1538359674</v>
      </c>
      <c r="H28" s="68">
        <f t="shared" si="9"/>
        <v>10376310167</v>
      </c>
      <c r="I28" s="132">
        <f t="shared" si="1"/>
        <v>0.40018270582837734</v>
      </c>
      <c r="J28" s="68">
        <f t="shared" si="2"/>
        <v>15552621833</v>
      </c>
    </row>
    <row r="29" spans="1:10" ht="15.75" customHeight="1" x14ac:dyDescent="0.25">
      <c r="A29" s="69" t="s">
        <v>54</v>
      </c>
      <c r="B29" s="70" t="s">
        <v>55</v>
      </c>
      <c r="C29" s="71">
        <f>+C30+C31</f>
        <v>14111097000</v>
      </c>
      <c r="D29" s="71">
        <f t="shared" ref="D29:H29" si="10">+D30+D31</f>
        <v>0</v>
      </c>
      <c r="E29" s="71">
        <f t="shared" si="10"/>
        <v>0</v>
      </c>
      <c r="F29" s="71">
        <f t="shared" si="10"/>
        <v>14111097000</v>
      </c>
      <c r="G29" s="71">
        <f t="shared" si="10"/>
        <v>1262528219</v>
      </c>
      <c r="H29" s="71">
        <f t="shared" si="10"/>
        <v>4028896942</v>
      </c>
      <c r="I29" s="133">
        <f t="shared" si="1"/>
        <v>0.28551266722920265</v>
      </c>
      <c r="J29" s="71">
        <f t="shared" si="2"/>
        <v>10082200058</v>
      </c>
    </row>
    <row r="30" spans="1:10" ht="15.75" customHeight="1" x14ac:dyDescent="0.25">
      <c r="A30" s="50" t="s">
        <v>56</v>
      </c>
      <c r="B30" s="51" t="s">
        <v>57</v>
      </c>
      <c r="C30" s="52">
        <v>14111097000</v>
      </c>
      <c r="D30" s="52">
        <f>+'[2]JUNIO 2020 SI CAPITAL'!$D$30</f>
        <v>0</v>
      </c>
      <c r="E30" s="52">
        <f>+D30+'[1]MAYO 2020 SI CAPITAL'!E30</f>
        <v>0</v>
      </c>
      <c r="F30" s="52">
        <f>+C30+E30</f>
        <v>14111097000</v>
      </c>
      <c r="G30" s="52">
        <f>+'[2]JUNIO 2020 SI CAPITAL'!$F$30</f>
        <v>1262528219</v>
      </c>
      <c r="H30" s="52">
        <f>+G30+'[1]MAYO 2020 SI CAPITAL'!H30</f>
        <v>4028896942</v>
      </c>
      <c r="I30" s="126">
        <f t="shared" si="1"/>
        <v>0.28551266722920265</v>
      </c>
      <c r="J30" s="52">
        <f t="shared" si="2"/>
        <v>10082200058</v>
      </c>
    </row>
    <row r="31" spans="1:10" ht="15.75" customHeight="1" x14ac:dyDescent="0.25">
      <c r="A31" s="50" t="s">
        <v>58</v>
      </c>
      <c r="B31" s="51" t="s">
        <v>59</v>
      </c>
      <c r="C31" s="52">
        <v>0</v>
      </c>
      <c r="D31" s="52">
        <f>+'[2]JUNIO 2020 SI CAPITAL'!$D$31</f>
        <v>0</v>
      </c>
      <c r="E31" s="52">
        <f>+D31+'[1]MAYO 2020 SI CAPITAL'!E31</f>
        <v>0</v>
      </c>
      <c r="F31" s="52">
        <f>+C31+E31</f>
        <v>0</v>
      </c>
      <c r="G31" s="52">
        <f>+'[2]JUNIO 2020 SI CAPITAL'!$F$31</f>
        <v>0</v>
      </c>
      <c r="H31" s="52">
        <f>+G31+'[1]MAYO 2020 SI CAPITAL'!H31</f>
        <v>0</v>
      </c>
      <c r="I31" s="126">
        <f t="shared" si="1"/>
        <v>0</v>
      </c>
      <c r="J31" s="52">
        <f t="shared" si="2"/>
        <v>0</v>
      </c>
    </row>
    <row r="32" spans="1:10" ht="15.75" customHeight="1" x14ac:dyDescent="0.25">
      <c r="A32" s="69" t="s">
        <v>60</v>
      </c>
      <c r="B32" s="70" t="s">
        <v>61</v>
      </c>
      <c r="C32" s="71">
        <f>+SUM(C33:C38)</f>
        <v>11817835000</v>
      </c>
      <c r="D32" s="71">
        <f t="shared" ref="D32" si="11">+SUM(D33:D38)</f>
        <v>0</v>
      </c>
      <c r="E32" s="71">
        <f t="shared" ref="E32:H32" si="12">+SUM(E33:E38)</f>
        <v>0</v>
      </c>
      <c r="F32" s="71">
        <f t="shared" si="12"/>
        <v>11817835000</v>
      </c>
      <c r="G32" s="71">
        <f t="shared" si="12"/>
        <v>275831455</v>
      </c>
      <c r="H32" s="71">
        <f t="shared" si="12"/>
        <v>6347413225</v>
      </c>
      <c r="I32" s="133">
        <f t="shared" si="1"/>
        <v>0.53710457329959338</v>
      </c>
      <c r="J32" s="71">
        <f t="shared" si="2"/>
        <v>5470421775</v>
      </c>
    </row>
    <row r="33" spans="1:46" ht="15.75" customHeight="1" x14ac:dyDescent="0.25">
      <c r="A33" s="50" t="s">
        <v>62</v>
      </c>
      <c r="B33" s="51" t="s">
        <v>63</v>
      </c>
      <c r="C33" s="52">
        <v>303656000</v>
      </c>
      <c r="D33" s="52">
        <f>+'[2]JUNIO 2020 SI CAPITAL'!$D$33</f>
        <v>0</v>
      </c>
      <c r="E33" s="52">
        <f>+D33+'[1]MAYO 2020 SI CAPITAL'!E33</f>
        <v>0</v>
      </c>
      <c r="F33" s="52">
        <f t="shared" ref="F33:F45" si="13">+C33+E33</f>
        <v>303656000</v>
      </c>
      <c r="G33" s="52">
        <f>+'[2]JUNIO 2020 SI CAPITAL'!$F$33</f>
        <v>22325045</v>
      </c>
      <c r="H33" s="52">
        <f>+G33+'[1]MAYO 2020 SI CAPITAL'!H33</f>
        <v>167264349</v>
      </c>
      <c r="I33" s="126">
        <f t="shared" si="1"/>
        <v>0.55083498761756722</v>
      </c>
      <c r="J33" s="52">
        <f t="shared" si="2"/>
        <v>136391651</v>
      </c>
    </row>
    <row r="34" spans="1:46" ht="15.75" customHeight="1" x14ac:dyDescent="0.25">
      <c r="A34" s="50" t="s">
        <v>64</v>
      </c>
      <c r="B34" s="51" t="s">
        <v>65</v>
      </c>
      <c r="C34" s="52">
        <v>5122506000</v>
      </c>
      <c r="D34" s="52">
        <f>+'[2]JUNIO 2020 SI CAPITAL'!$D$34</f>
        <v>0</v>
      </c>
      <c r="E34" s="52">
        <f>+D34+'[1]MAYO 2020 SI CAPITAL'!E34</f>
        <v>0</v>
      </c>
      <c r="F34" s="52">
        <f t="shared" si="13"/>
        <v>5122506000</v>
      </c>
      <c r="G34" s="52">
        <f>+'[2]JUNIO 2020 SI CAPITAL'!$F$34</f>
        <v>167699239</v>
      </c>
      <c r="H34" s="52">
        <f>+G34+'[1]MAYO 2020 SI CAPITAL'!H34</f>
        <v>2987830824</v>
      </c>
      <c r="I34" s="126">
        <f t="shared" si="1"/>
        <v>0.58327522193239012</v>
      </c>
      <c r="J34" s="52">
        <f t="shared" si="2"/>
        <v>2134675176</v>
      </c>
    </row>
    <row r="35" spans="1:46" ht="15.75" customHeight="1" x14ac:dyDescent="0.25">
      <c r="A35" s="50" t="s">
        <v>66</v>
      </c>
      <c r="B35" s="51" t="s">
        <v>67</v>
      </c>
      <c r="C35" s="52">
        <v>5297126000</v>
      </c>
      <c r="D35" s="52">
        <f>+'[2]JUNIO 2020 SI CAPITAL'!$D$35</f>
        <v>0</v>
      </c>
      <c r="E35" s="52">
        <f>+D35+'[1]MAYO 2020 SI CAPITAL'!E35</f>
        <v>0</v>
      </c>
      <c r="F35" s="52">
        <f t="shared" si="13"/>
        <v>5297126000</v>
      </c>
      <c r="G35" s="52">
        <f>+'[2]JUNIO 2020 SI CAPITAL'!$F$35</f>
        <v>83516062</v>
      </c>
      <c r="H35" s="52">
        <f>+G35+'[1]MAYO 2020 SI CAPITAL'!H35</f>
        <v>2613353790</v>
      </c>
      <c r="I35" s="126">
        <f t="shared" si="1"/>
        <v>0.49335314848089323</v>
      </c>
      <c r="J35" s="52">
        <f t="shared" si="2"/>
        <v>2683772210</v>
      </c>
    </row>
    <row r="36" spans="1:46" ht="15.75" customHeight="1" x14ac:dyDescent="0.25">
      <c r="A36" s="50" t="s">
        <v>68</v>
      </c>
      <c r="B36" s="51" t="s">
        <v>69</v>
      </c>
      <c r="C36" s="52">
        <v>991011000</v>
      </c>
      <c r="D36" s="52">
        <f>+'[2]JUNIO 2020 SI CAPITAL'!$D$36</f>
        <v>0</v>
      </c>
      <c r="E36" s="52">
        <f>+D36+'[1]MAYO 2020 SI CAPITAL'!E36</f>
        <v>0</v>
      </c>
      <c r="F36" s="52">
        <f t="shared" si="13"/>
        <v>991011000</v>
      </c>
      <c r="G36" s="52">
        <f>+'[2]JUNIO 2020 SI CAPITAL'!$F$36</f>
        <v>0</v>
      </c>
      <c r="H36" s="52">
        <f>+G36+'[1]MAYO 2020 SI CAPITAL'!H36</f>
        <v>480848990</v>
      </c>
      <c r="I36" s="126">
        <f t="shared" si="1"/>
        <v>0.48521054761248866</v>
      </c>
      <c r="J36" s="52">
        <f t="shared" si="2"/>
        <v>510162010</v>
      </c>
    </row>
    <row r="37" spans="1:46" ht="15.75" customHeight="1" x14ac:dyDescent="0.25">
      <c r="A37" s="50" t="s">
        <v>70</v>
      </c>
      <c r="B37" s="51" t="s">
        <v>71</v>
      </c>
      <c r="C37" s="52">
        <v>103536000</v>
      </c>
      <c r="D37" s="52">
        <f>+'[2]JUNIO 2020 SI CAPITAL'!$D$37</f>
        <v>0</v>
      </c>
      <c r="E37" s="52">
        <f>+D37+'[1]MAYO 2020 SI CAPITAL'!E37</f>
        <v>0</v>
      </c>
      <c r="F37" s="52">
        <f t="shared" si="13"/>
        <v>103536000</v>
      </c>
      <c r="G37" s="52">
        <f>+'[2]JUNIO 2020 SI CAPITAL'!$F$37</f>
        <v>2291109</v>
      </c>
      <c r="H37" s="52">
        <f>+G37+'[1]MAYO 2020 SI CAPITAL'!H37</f>
        <v>98115272</v>
      </c>
      <c r="I37" s="126">
        <f t="shared" si="1"/>
        <v>0.94764402719826923</v>
      </c>
      <c r="J37" s="52">
        <f t="shared" si="2"/>
        <v>5420728</v>
      </c>
    </row>
    <row r="38" spans="1:46" ht="15.75" customHeight="1" x14ac:dyDescent="0.25">
      <c r="A38" s="50" t="s">
        <v>72</v>
      </c>
      <c r="B38" s="51" t="s">
        <v>73</v>
      </c>
      <c r="C38" s="52">
        <v>0</v>
      </c>
      <c r="D38" s="52">
        <f>+'[2]JUNIO 2020 SI CAPITAL'!$D$38</f>
        <v>0</v>
      </c>
      <c r="E38" s="52">
        <f>+D38+'[1]MAYO 2020 SI CAPITAL'!E38</f>
        <v>0</v>
      </c>
      <c r="F38" s="52">
        <f t="shared" si="13"/>
        <v>0</v>
      </c>
      <c r="G38" s="52">
        <f>+'[2]JUNIO 2020 SI CAPITAL'!$F$38</f>
        <v>0</v>
      </c>
      <c r="H38" s="52">
        <f>+G38+'[1]MAYO 2020 SI CAPITAL'!H38</f>
        <v>0</v>
      </c>
      <c r="I38" s="126">
        <f t="shared" si="1"/>
        <v>0</v>
      </c>
      <c r="J38" s="52">
        <f t="shared" si="2"/>
        <v>0</v>
      </c>
    </row>
    <row r="39" spans="1:46" ht="15.75" customHeight="1" x14ac:dyDescent="0.25">
      <c r="A39" s="72" t="s">
        <v>74</v>
      </c>
      <c r="B39" s="73" t="s">
        <v>75</v>
      </c>
      <c r="C39" s="74">
        <v>652806000</v>
      </c>
      <c r="D39" s="74">
        <f>+'[2]JUNIO 2020 SI CAPITAL'!$D$39</f>
        <v>0</v>
      </c>
      <c r="E39" s="74">
        <f>+D39+'[1]MAYO 2020 SI CAPITAL'!E39</f>
        <v>0</v>
      </c>
      <c r="F39" s="74">
        <f t="shared" si="13"/>
        <v>652806000</v>
      </c>
      <c r="G39" s="74">
        <f>+'[2]JUNIO 2020 SI CAPITAL'!$F$39</f>
        <v>40829200</v>
      </c>
      <c r="H39" s="74">
        <f>+G39+'[1]MAYO 2020 SI CAPITAL'!H39</f>
        <v>202618300</v>
      </c>
      <c r="I39" s="134">
        <f t="shared" si="1"/>
        <v>0.3103805724824833</v>
      </c>
      <c r="J39" s="74">
        <f t="shared" si="2"/>
        <v>450187700</v>
      </c>
    </row>
    <row r="40" spans="1:46" ht="15.75" customHeight="1" x14ac:dyDescent="0.25">
      <c r="A40" s="72" t="s">
        <v>76</v>
      </c>
      <c r="B40" s="73" t="s">
        <v>77</v>
      </c>
      <c r="C40" s="74">
        <v>251661000</v>
      </c>
      <c r="D40" s="74">
        <f>+'[2]JUNIO 2020 SI CAPITAL'!$D$40</f>
        <v>0</v>
      </c>
      <c r="E40" s="74">
        <f>+D40+'[1]MAYO 2020 SI CAPITAL'!E40</f>
        <v>0</v>
      </c>
      <c r="F40" s="74">
        <f t="shared" si="13"/>
        <v>251661000</v>
      </c>
      <c r="G40" s="74">
        <f>+'[2]JUNIO 2020 SI CAPITAL'!$F$40</f>
        <v>0</v>
      </c>
      <c r="H40" s="74">
        <f>+G40+'[1]MAYO 2020 SI CAPITAL'!H40</f>
        <v>0</v>
      </c>
      <c r="I40" s="134">
        <f t="shared" si="1"/>
        <v>0</v>
      </c>
      <c r="J40" s="74">
        <f t="shared" si="2"/>
        <v>251661000</v>
      </c>
    </row>
    <row r="41" spans="1:46" ht="15.75" customHeight="1" x14ac:dyDescent="0.25">
      <c r="A41" s="72" t="s">
        <v>78</v>
      </c>
      <c r="B41" s="73" t="s">
        <v>79</v>
      </c>
      <c r="C41" s="74">
        <v>454442000</v>
      </c>
      <c r="D41" s="74">
        <f>+'[2]JUNIO 2020 SI CAPITAL'!$D$41</f>
        <v>0</v>
      </c>
      <c r="E41" s="74">
        <f>+D41+'[1]MAYO 2020 SI CAPITAL'!E41</f>
        <v>0</v>
      </c>
      <c r="F41" s="74">
        <f t="shared" si="13"/>
        <v>454442000</v>
      </c>
      <c r="G41" s="74">
        <f>+'[2]JUNIO 2020 SI CAPITAL'!$F$41</f>
        <v>66200</v>
      </c>
      <c r="H41" s="74">
        <f>+G41+'[1]MAYO 2020 SI CAPITAL'!H41</f>
        <v>267003600</v>
      </c>
      <c r="I41" s="134">
        <f t="shared" si="1"/>
        <v>0.58754164447828328</v>
      </c>
      <c r="J41" s="74">
        <f t="shared" si="2"/>
        <v>187438400</v>
      </c>
    </row>
    <row r="42" spans="1:46" ht="15.75" customHeight="1" x14ac:dyDescent="0.25">
      <c r="A42" s="72" t="s">
        <v>80</v>
      </c>
      <c r="B42" s="73" t="s">
        <v>81</v>
      </c>
      <c r="C42" s="74">
        <v>476948000</v>
      </c>
      <c r="D42" s="74">
        <f>+'[2]JUNIO 2020 SI CAPITAL'!$D$42</f>
        <v>0</v>
      </c>
      <c r="E42" s="74">
        <f>+D42+'[1]MAYO 2020 SI CAPITAL'!E42</f>
        <v>0</v>
      </c>
      <c r="F42" s="74">
        <f t="shared" si="13"/>
        <v>476948000</v>
      </c>
      <c r="G42" s="74">
        <f>+'[2]JUNIO 2020 SI CAPITAL'!$F$42</f>
        <v>12694082</v>
      </c>
      <c r="H42" s="74">
        <f>+G42+'[1]MAYO 2020 SI CAPITAL'!H42</f>
        <v>135232409</v>
      </c>
      <c r="I42" s="134">
        <f t="shared" si="1"/>
        <v>0.28353700822731198</v>
      </c>
      <c r="J42" s="74">
        <f t="shared" si="2"/>
        <v>341715591</v>
      </c>
    </row>
    <row r="43" spans="1:46" ht="15.75" customHeight="1" x14ac:dyDescent="0.25">
      <c r="A43" s="72" t="s">
        <v>82</v>
      </c>
      <c r="B43" s="73" t="s">
        <v>83</v>
      </c>
      <c r="C43" s="74">
        <v>1000000000</v>
      </c>
      <c r="D43" s="74">
        <f>+'[2]JUNIO 2020 SI CAPITAL'!$D$43</f>
        <v>0</v>
      </c>
      <c r="E43" s="74">
        <f>+D43+'[1]MAYO 2020 SI CAPITAL'!E43</f>
        <v>0</v>
      </c>
      <c r="F43" s="74">
        <f t="shared" si="13"/>
        <v>1000000000</v>
      </c>
      <c r="G43" s="74">
        <f>+'[2]JUNIO 2020 SI CAPITAL'!$F$43</f>
        <v>0</v>
      </c>
      <c r="H43" s="74">
        <f>+G43+'[1]MAYO 2020 SI CAPITAL'!H43</f>
        <v>0</v>
      </c>
      <c r="I43" s="134">
        <f t="shared" si="1"/>
        <v>0</v>
      </c>
      <c r="J43" s="74">
        <f t="shared" si="2"/>
        <v>1000000000</v>
      </c>
    </row>
    <row r="44" spans="1:46" ht="15.75" customHeight="1" x14ac:dyDescent="0.25">
      <c r="A44" s="72" t="s">
        <v>84</v>
      </c>
      <c r="B44" s="73" t="s">
        <v>85</v>
      </c>
      <c r="C44" s="74">
        <v>200000000</v>
      </c>
      <c r="D44" s="74">
        <f>+'[2]JUNIO 2020 SI CAPITAL'!$D$44</f>
        <v>0</v>
      </c>
      <c r="E44" s="74">
        <f>+D44+'[1]MAYO 2020 SI CAPITAL'!E44</f>
        <v>0</v>
      </c>
      <c r="F44" s="74">
        <f t="shared" si="13"/>
        <v>200000000</v>
      </c>
      <c r="G44" s="74">
        <f>+'[2]JUNIO 2020 SI CAPITAL'!$F$44</f>
        <v>0</v>
      </c>
      <c r="H44" s="74">
        <f>+G44+'[1]MAYO 2020 SI CAPITAL'!H44</f>
        <v>0</v>
      </c>
      <c r="I44" s="134">
        <f t="shared" si="1"/>
        <v>0</v>
      </c>
      <c r="J44" s="74">
        <f t="shared" si="2"/>
        <v>200000000</v>
      </c>
    </row>
    <row r="45" spans="1:46" ht="15.75" customHeight="1" x14ac:dyDescent="0.25">
      <c r="A45" s="72" t="s">
        <v>86</v>
      </c>
      <c r="B45" s="73" t="s">
        <v>87</v>
      </c>
      <c r="C45" s="74">
        <v>51000000</v>
      </c>
      <c r="D45" s="74">
        <f>+'[2]JUNIO 2020 SI CAPITAL'!$D$45</f>
        <v>0</v>
      </c>
      <c r="E45" s="74">
        <f>+D45+'[1]MAYO 2020 SI CAPITAL'!E45</f>
        <v>0</v>
      </c>
      <c r="F45" s="74">
        <f t="shared" si="13"/>
        <v>51000000</v>
      </c>
      <c r="G45" s="74">
        <f>+'[2]JUNIO 2020 SI CAPITAL'!$F$45</f>
        <v>904750</v>
      </c>
      <c r="H45" s="74">
        <f>+G45+'[1]MAYO 2020 SI CAPITAL'!H45</f>
        <v>8004950</v>
      </c>
      <c r="I45" s="134">
        <f t="shared" si="1"/>
        <v>0.15695980392156864</v>
      </c>
      <c r="J45" s="74">
        <f t="shared" si="2"/>
        <v>42995050</v>
      </c>
    </row>
    <row r="46" spans="1:46" ht="15.75" customHeight="1" x14ac:dyDescent="0.25">
      <c r="A46" s="66" t="s">
        <v>88</v>
      </c>
      <c r="B46" s="67" t="s">
        <v>89</v>
      </c>
      <c r="C46" s="75">
        <f>+C47</f>
        <v>424710000</v>
      </c>
      <c r="D46" s="75">
        <f t="shared" ref="D46:H46" si="14">+D47</f>
        <v>0</v>
      </c>
      <c r="E46" s="75">
        <f t="shared" si="14"/>
        <v>0</v>
      </c>
      <c r="F46" s="75">
        <f t="shared" si="14"/>
        <v>424710000</v>
      </c>
      <c r="G46" s="75">
        <f t="shared" si="14"/>
        <v>25901260</v>
      </c>
      <c r="H46" s="75">
        <f t="shared" si="14"/>
        <v>27174974</v>
      </c>
      <c r="I46" s="135">
        <f t="shared" si="1"/>
        <v>6.39847754938664E-2</v>
      </c>
      <c r="J46" s="75">
        <f t="shared" si="2"/>
        <v>397535026</v>
      </c>
    </row>
    <row r="47" spans="1:46" ht="15.75" customHeight="1" x14ac:dyDescent="0.25">
      <c r="A47" s="76" t="s">
        <v>90</v>
      </c>
      <c r="B47" s="77" t="s">
        <v>91</v>
      </c>
      <c r="C47" s="78">
        <v>424710000</v>
      </c>
      <c r="D47" s="52">
        <f>+'[2]JUNIO 2020 SI CAPITAL'!$D$47</f>
        <v>0</v>
      </c>
      <c r="E47" s="52">
        <f>+D47+'[1]MAYO 2020 SI CAPITAL'!E47</f>
        <v>0</v>
      </c>
      <c r="F47" s="52">
        <f>+C47+E47</f>
        <v>424710000</v>
      </c>
      <c r="G47" s="52">
        <f>+'[2]JUNIO 2020 SI CAPITAL'!$F$47</f>
        <v>25901260</v>
      </c>
      <c r="H47" s="52">
        <f>+G47+'[1]MAYO 2020 SI CAPITAL'!H47</f>
        <v>27174974</v>
      </c>
      <c r="I47" s="126">
        <f t="shared" si="1"/>
        <v>6.39847754938664E-2</v>
      </c>
      <c r="J47" s="52">
        <f t="shared" si="2"/>
        <v>397535026</v>
      </c>
    </row>
    <row r="48" spans="1:46" s="39" customFormat="1" ht="15.75" customHeight="1" x14ac:dyDescent="0.25">
      <c r="A48" s="40" t="s">
        <v>92</v>
      </c>
      <c r="B48" s="41" t="s">
        <v>93</v>
      </c>
      <c r="C48" s="42">
        <f>+C49+C59</f>
        <v>36765424000</v>
      </c>
      <c r="D48" s="42">
        <f t="shared" ref="D48:H48" si="15">+D49+D59</f>
        <v>0</v>
      </c>
      <c r="E48" s="42">
        <f t="shared" si="15"/>
        <v>0</v>
      </c>
      <c r="F48" s="42">
        <f t="shared" si="15"/>
        <v>36765424000</v>
      </c>
      <c r="G48" s="42">
        <f t="shared" si="15"/>
        <v>3510886052</v>
      </c>
      <c r="H48" s="42">
        <f t="shared" si="15"/>
        <v>19546122085</v>
      </c>
      <c r="I48" s="123">
        <f t="shared" si="1"/>
        <v>0.53164413621341622</v>
      </c>
      <c r="J48" s="42">
        <f t="shared" si="2"/>
        <v>17219301915</v>
      </c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38"/>
      <c r="AO48" s="38"/>
      <c r="AP48" s="38"/>
      <c r="AQ48" s="38"/>
      <c r="AR48" s="38"/>
      <c r="AS48" s="38"/>
      <c r="AT48" s="38"/>
    </row>
    <row r="49" spans="1:46" ht="15.75" customHeight="1" x14ac:dyDescent="0.25">
      <c r="A49" s="79" t="s">
        <v>94</v>
      </c>
      <c r="B49" s="80" t="s">
        <v>95</v>
      </c>
      <c r="C49" s="81">
        <f>+C50</f>
        <v>36751224000</v>
      </c>
      <c r="D49" s="81">
        <f t="shared" ref="D49:H49" si="16">+D50</f>
        <v>0</v>
      </c>
      <c r="E49" s="81">
        <f t="shared" si="16"/>
        <v>0</v>
      </c>
      <c r="F49" s="81">
        <f t="shared" si="16"/>
        <v>36751224000</v>
      </c>
      <c r="G49" s="81">
        <f t="shared" si="16"/>
        <v>3510886052</v>
      </c>
      <c r="H49" s="81">
        <f t="shared" si="16"/>
        <v>19529772843</v>
      </c>
      <c r="I49" s="136">
        <f t="shared" si="1"/>
        <v>0.53140469125599732</v>
      </c>
      <c r="J49" s="81">
        <f t="shared" si="2"/>
        <v>17221451157</v>
      </c>
    </row>
    <row r="50" spans="1:46" ht="15.75" customHeight="1" x14ac:dyDescent="0.25">
      <c r="A50" s="55" t="s">
        <v>96</v>
      </c>
      <c r="B50" s="82" t="s">
        <v>97</v>
      </c>
      <c r="C50" s="57">
        <f>+C51+C52</f>
        <v>36751224000</v>
      </c>
      <c r="D50" s="57">
        <f t="shared" ref="D50:H50" si="17">+D51+D52</f>
        <v>0</v>
      </c>
      <c r="E50" s="57">
        <f t="shared" si="17"/>
        <v>0</v>
      </c>
      <c r="F50" s="57">
        <f t="shared" si="17"/>
        <v>36751224000</v>
      </c>
      <c r="G50" s="57">
        <f t="shared" si="17"/>
        <v>3510886052</v>
      </c>
      <c r="H50" s="57">
        <f t="shared" si="17"/>
        <v>19529772843</v>
      </c>
      <c r="I50" s="128">
        <f t="shared" si="1"/>
        <v>0.53140469125599732</v>
      </c>
      <c r="J50" s="57">
        <f t="shared" si="2"/>
        <v>17221451157</v>
      </c>
    </row>
    <row r="51" spans="1:46" s="85" customFormat="1" ht="15.75" customHeight="1" x14ac:dyDescent="0.25">
      <c r="A51" s="83" t="s">
        <v>98</v>
      </c>
      <c r="B51" s="83" t="s">
        <v>99</v>
      </c>
      <c r="C51" s="84">
        <v>2861649000</v>
      </c>
      <c r="D51" s="52">
        <f>+'[2]JUNIO 2020 SI CAPITAL'!$D$51</f>
        <v>0</v>
      </c>
      <c r="E51" s="52">
        <f>+D51+'[1]MAYO 2020 SI CAPITAL'!E51</f>
        <v>0</v>
      </c>
      <c r="F51" s="52">
        <f>+C51+E51</f>
        <v>2861649000</v>
      </c>
      <c r="G51" s="52">
        <f>+'[2]JUNIO 2020 SI CAPITAL'!$F$51</f>
        <v>0</v>
      </c>
      <c r="H51" s="52">
        <f>+G51+'[1]MAYO 2020 SI CAPITAL'!H51</f>
        <v>2608835849</v>
      </c>
      <c r="I51" s="137">
        <f t="shared" si="1"/>
        <v>0.91165473089117499</v>
      </c>
      <c r="J51" s="84">
        <f t="shared" si="2"/>
        <v>252813151</v>
      </c>
    </row>
    <row r="52" spans="1:46" ht="29.25" customHeight="1" x14ac:dyDescent="0.25">
      <c r="A52" s="58" t="s">
        <v>100</v>
      </c>
      <c r="B52" s="58" t="s">
        <v>101</v>
      </c>
      <c r="C52" s="59">
        <f>+SUM(C53:C58)</f>
        <v>33889575000</v>
      </c>
      <c r="D52" s="59">
        <f t="shared" ref="D52" si="18">+SUM(D53:D58)</f>
        <v>0</v>
      </c>
      <c r="E52" s="59">
        <f t="shared" ref="E52:H52" si="19">+SUM(E53:E58)</f>
        <v>0</v>
      </c>
      <c r="F52" s="59">
        <f t="shared" si="19"/>
        <v>33889575000</v>
      </c>
      <c r="G52" s="59">
        <f t="shared" si="19"/>
        <v>3510886052</v>
      </c>
      <c r="H52" s="59">
        <f t="shared" si="19"/>
        <v>16920936994</v>
      </c>
      <c r="I52" s="129">
        <f t="shared" si="1"/>
        <v>0.49929622882553115</v>
      </c>
      <c r="J52" s="59">
        <f t="shared" si="2"/>
        <v>16968638006</v>
      </c>
    </row>
    <row r="53" spans="1:46" ht="15.75" customHeight="1" x14ac:dyDescent="0.25">
      <c r="A53" s="50" t="s">
        <v>102</v>
      </c>
      <c r="B53" s="51" t="s">
        <v>103</v>
      </c>
      <c r="C53" s="52">
        <v>27517892000</v>
      </c>
      <c r="D53" s="52">
        <f>+'[2]JUNIO 2020 SI CAPITAL'!$D$53</f>
        <v>0</v>
      </c>
      <c r="E53" s="52">
        <f>+D53+'[1]MAYO 2020 SI CAPITAL'!E53</f>
        <v>0</v>
      </c>
      <c r="F53" s="52">
        <f t="shared" ref="F53:F58" si="20">+C53+E53</f>
        <v>27517892000</v>
      </c>
      <c r="G53" s="52">
        <f>+'[2]JUNIO 2020 SI CAPITAL'!$F$53</f>
        <v>3510886052</v>
      </c>
      <c r="H53" s="52">
        <f>+G53+'[1]MAYO 2020 SI CAPITAL'!H53</f>
        <v>16229116023</v>
      </c>
      <c r="I53" s="126">
        <f t="shared" si="1"/>
        <v>0.58976596110632307</v>
      </c>
      <c r="J53" s="52">
        <f t="shared" si="2"/>
        <v>11288775977</v>
      </c>
    </row>
    <row r="54" spans="1:46" ht="15.75" customHeight="1" x14ac:dyDescent="0.25">
      <c r="A54" s="50" t="s">
        <v>104</v>
      </c>
      <c r="B54" s="51" t="s">
        <v>105</v>
      </c>
      <c r="C54" s="52">
        <v>1127426000</v>
      </c>
      <c r="D54" s="52">
        <f>+'[2]JUNIO 2020 SI CAPITAL'!$D$54</f>
        <v>0</v>
      </c>
      <c r="E54" s="52">
        <f>+D54+'[1]MAYO 2020 SI CAPITAL'!E54</f>
        <v>0</v>
      </c>
      <c r="F54" s="52">
        <f t="shared" si="20"/>
        <v>1127426000</v>
      </c>
      <c r="G54" s="52">
        <f>+'[2]JUNIO 2020 SI CAPITAL'!$F$54</f>
        <v>0</v>
      </c>
      <c r="H54" s="52">
        <f>+G54+'[1]MAYO 2020 SI CAPITAL'!H54</f>
        <v>0</v>
      </c>
      <c r="I54" s="126">
        <f t="shared" si="1"/>
        <v>0</v>
      </c>
      <c r="J54" s="52">
        <f t="shared" si="2"/>
        <v>1127426000</v>
      </c>
    </row>
    <row r="55" spans="1:46" ht="15.75" customHeight="1" x14ac:dyDescent="0.25">
      <c r="A55" s="50" t="s">
        <v>106</v>
      </c>
      <c r="B55" s="51" t="s">
        <v>107</v>
      </c>
      <c r="C55" s="52">
        <v>792461000</v>
      </c>
      <c r="D55" s="52">
        <f>+'[2]JUNIO 2020 SI CAPITAL'!$D$55</f>
        <v>0</v>
      </c>
      <c r="E55" s="52">
        <f>+D55+'[1]MAYO 2020 SI CAPITAL'!E55</f>
        <v>0</v>
      </c>
      <c r="F55" s="52">
        <f t="shared" si="20"/>
        <v>792461000</v>
      </c>
      <c r="G55" s="52">
        <f>+'[2]JUNIO 2020 SI CAPITAL'!$F$55</f>
        <v>0</v>
      </c>
      <c r="H55" s="52">
        <f>+G55+'[1]MAYO 2020 SI CAPITAL'!H55</f>
        <v>674657881</v>
      </c>
      <c r="I55" s="126">
        <f t="shared" si="1"/>
        <v>0.85134521572670452</v>
      </c>
      <c r="J55" s="52">
        <f t="shared" si="2"/>
        <v>117803119</v>
      </c>
    </row>
    <row r="56" spans="1:46" ht="15.75" customHeight="1" x14ac:dyDescent="0.25">
      <c r="A56" s="50" t="s">
        <v>108</v>
      </c>
      <c r="B56" s="51" t="s">
        <v>109</v>
      </c>
      <c r="C56" s="52">
        <v>4323996000</v>
      </c>
      <c r="D56" s="52">
        <f>+'[2]JUNIO 2020 SI CAPITAL'!$D$56</f>
        <v>0</v>
      </c>
      <c r="E56" s="52">
        <f>+D56+'[1]MAYO 2020 SI CAPITAL'!E56</f>
        <v>0</v>
      </c>
      <c r="F56" s="52">
        <f t="shared" si="20"/>
        <v>4323996000</v>
      </c>
      <c r="G56" s="52">
        <f>+'[2]JUNIO 2020 SI CAPITAL'!$F$56</f>
        <v>0</v>
      </c>
      <c r="H56" s="52">
        <f>+G56+'[1]MAYO 2020 SI CAPITAL'!H56</f>
        <v>0</v>
      </c>
      <c r="I56" s="126">
        <f t="shared" si="1"/>
        <v>0</v>
      </c>
      <c r="J56" s="52">
        <f t="shared" si="2"/>
        <v>4323996000</v>
      </c>
    </row>
    <row r="57" spans="1:46" ht="15.75" customHeight="1" x14ac:dyDescent="0.25">
      <c r="A57" s="50" t="s">
        <v>110</v>
      </c>
      <c r="B57" s="51" t="s">
        <v>111</v>
      </c>
      <c r="C57" s="52">
        <v>0</v>
      </c>
      <c r="D57" s="52">
        <f>+'[2]JUNIO 2020 SI CAPITAL'!$D$57</f>
        <v>0</v>
      </c>
      <c r="E57" s="52">
        <f>+D57+'[1]MAYO 2020 SI CAPITAL'!E57</f>
        <v>0</v>
      </c>
      <c r="F57" s="52">
        <f t="shared" si="20"/>
        <v>0</v>
      </c>
      <c r="G57" s="52">
        <f>+'[2]JUNIO 2020 SI CAPITAL'!$F$57</f>
        <v>0</v>
      </c>
      <c r="H57" s="52">
        <f>+G57+'[1]MAYO 2020 SI CAPITAL'!H57</f>
        <v>0</v>
      </c>
      <c r="I57" s="126">
        <f t="shared" si="1"/>
        <v>0</v>
      </c>
      <c r="J57" s="52">
        <f t="shared" si="2"/>
        <v>0</v>
      </c>
    </row>
    <row r="58" spans="1:46" ht="15.75" customHeight="1" x14ac:dyDescent="0.25">
      <c r="A58" s="50" t="s">
        <v>112</v>
      </c>
      <c r="B58" s="51" t="s">
        <v>113</v>
      </c>
      <c r="C58" s="52">
        <v>127800000</v>
      </c>
      <c r="D58" s="52">
        <f>+'[2]JUNIO 2020 SI CAPITAL'!$D$58</f>
        <v>0</v>
      </c>
      <c r="E58" s="52">
        <f>+D58+'[1]MAYO 2020 SI CAPITAL'!E58</f>
        <v>0</v>
      </c>
      <c r="F58" s="52">
        <f t="shared" si="20"/>
        <v>127800000</v>
      </c>
      <c r="G58" s="52">
        <f>+'[2]JUNIO 2020 SI CAPITAL'!$F$58</f>
        <v>0</v>
      </c>
      <c r="H58" s="52">
        <f>+G58+'[1]MAYO 2020 SI CAPITAL'!H58</f>
        <v>17163090</v>
      </c>
      <c r="I58" s="126">
        <f t="shared" si="1"/>
        <v>0.13429647887323945</v>
      </c>
      <c r="J58" s="52">
        <f t="shared" si="2"/>
        <v>110636910</v>
      </c>
    </row>
    <row r="59" spans="1:46" ht="15.75" customHeight="1" x14ac:dyDescent="0.25">
      <c r="A59" s="86" t="s">
        <v>114</v>
      </c>
      <c r="B59" s="80" t="s">
        <v>115</v>
      </c>
      <c r="C59" s="81">
        <f>+C60</f>
        <v>14200000</v>
      </c>
      <c r="D59" s="81">
        <f t="shared" ref="D59:H59" si="21">+D60</f>
        <v>0</v>
      </c>
      <c r="E59" s="81">
        <f t="shared" si="21"/>
        <v>0</v>
      </c>
      <c r="F59" s="81">
        <f t="shared" si="21"/>
        <v>14200000</v>
      </c>
      <c r="G59" s="81">
        <f t="shared" si="21"/>
        <v>0</v>
      </c>
      <c r="H59" s="81">
        <f t="shared" si="21"/>
        <v>16349242</v>
      </c>
      <c r="I59" s="136">
        <f t="shared" si="1"/>
        <v>1.1513550704225353</v>
      </c>
      <c r="J59" s="81">
        <f t="shared" si="2"/>
        <v>-2149242</v>
      </c>
    </row>
    <row r="60" spans="1:46" ht="15.75" customHeight="1" x14ac:dyDescent="0.25">
      <c r="A60" s="87" t="s">
        <v>116</v>
      </c>
      <c r="B60" s="51" t="s">
        <v>113</v>
      </c>
      <c r="C60" s="52">
        <v>14200000</v>
      </c>
      <c r="D60" s="52">
        <f>+'[2]JUNIO 2020 SI CAPITAL'!$D$60</f>
        <v>0</v>
      </c>
      <c r="E60" s="52">
        <f>+D60+'[1]MAYO 2020 SI CAPITAL'!E60</f>
        <v>0</v>
      </c>
      <c r="F60" s="52">
        <f>+C60+E60</f>
        <v>14200000</v>
      </c>
      <c r="G60" s="52">
        <f>+'[2]JUNIO 2020 SI CAPITAL'!$F$60</f>
        <v>0</v>
      </c>
      <c r="H60" s="52">
        <f>+G60+'[1]MAYO 2020 SI CAPITAL'!H60</f>
        <v>16349242</v>
      </c>
      <c r="I60" s="126">
        <f t="shared" si="1"/>
        <v>1.1513550704225353</v>
      </c>
      <c r="J60" s="52">
        <f t="shared" si="2"/>
        <v>-2149242</v>
      </c>
    </row>
    <row r="61" spans="1:46" s="39" customFormat="1" ht="15.75" customHeight="1" x14ac:dyDescent="0.25">
      <c r="A61" s="40" t="s">
        <v>117</v>
      </c>
      <c r="B61" s="41" t="s">
        <v>118</v>
      </c>
      <c r="C61" s="42">
        <v>0</v>
      </c>
      <c r="D61" s="42">
        <v>0</v>
      </c>
      <c r="E61" s="42">
        <v>0</v>
      </c>
      <c r="F61" s="42">
        <v>0</v>
      </c>
      <c r="G61" s="42">
        <v>0</v>
      </c>
      <c r="H61" s="42">
        <v>0</v>
      </c>
      <c r="I61" s="123">
        <f t="shared" si="1"/>
        <v>0</v>
      </c>
      <c r="J61" s="42">
        <f t="shared" si="2"/>
        <v>0</v>
      </c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38"/>
      <c r="AH61" s="38"/>
      <c r="AI61" s="38"/>
      <c r="AJ61" s="38"/>
      <c r="AK61" s="38"/>
      <c r="AL61" s="38"/>
      <c r="AM61" s="38"/>
      <c r="AN61" s="38"/>
      <c r="AO61" s="38"/>
      <c r="AP61" s="38"/>
      <c r="AQ61" s="38"/>
      <c r="AR61" s="38"/>
      <c r="AS61" s="38"/>
      <c r="AT61" s="38"/>
    </row>
    <row r="62" spans="1:46" s="39" customFormat="1" ht="15.75" customHeight="1" x14ac:dyDescent="0.25">
      <c r="A62" s="40" t="s">
        <v>119</v>
      </c>
      <c r="B62" s="41" t="s">
        <v>120</v>
      </c>
      <c r="C62" s="42">
        <f>+C64+C71+C86+C89+C91</f>
        <v>11448374000</v>
      </c>
      <c r="D62" s="42">
        <f t="shared" ref="D62:H62" si="22">+D64+D71+D86+D89+D91</f>
        <v>0</v>
      </c>
      <c r="E62" s="42">
        <f t="shared" si="22"/>
        <v>21864776684</v>
      </c>
      <c r="F62" s="42">
        <f t="shared" si="22"/>
        <v>33313150684</v>
      </c>
      <c r="G62" s="42">
        <f t="shared" si="22"/>
        <v>63021219</v>
      </c>
      <c r="H62" s="42">
        <f t="shared" si="22"/>
        <v>28284992660</v>
      </c>
      <c r="I62" s="123">
        <f t="shared" si="1"/>
        <v>0.84906387055082788</v>
      </c>
      <c r="J62" s="42">
        <f t="shared" si="2"/>
        <v>5028158024</v>
      </c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  <c r="AF62" s="38"/>
      <c r="AG62" s="38"/>
      <c r="AH62" s="38"/>
      <c r="AI62" s="38"/>
      <c r="AJ62" s="38"/>
      <c r="AK62" s="38"/>
      <c r="AL62" s="38"/>
      <c r="AM62" s="38"/>
      <c r="AN62" s="38"/>
      <c r="AO62" s="38"/>
      <c r="AP62" s="38"/>
      <c r="AQ62" s="38"/>
      <c r="AR62" s="38"/>
      <c r="AS62" s="38"/>
      <c r="AT62" s="38"/>
    </row>
    <row r="63" spans="1:46" s="39" customFormat="1" ht="15.75" customHeight="1" x14ac:dyDescent="0.25">
      <c r="A63" s="88" t="s">
        <v>121</v>
      </c>
      <c r="B63" s="89" t="s">
        <v>122</v>
      </c>
      <c r="C63" s="90">
        <f t="shared" ref="C63:H64" si="23">+C64</f>
        <v>213200000</v>
      </c>
      <c r="D63" s="90">
        <f t="shared" si="23"/>
        <v>0</v>
      </c>
      <c r="E63" s="90">
        <f t="shared" si="23"/>
        <v>0</v>
      </c>
      <c r="F63" s="90">
        <f t="shared" si="23"/>
        <v>213200000</v>
      </c>
      <c r="G63" s="90">
        <f t="shared" si="23"/>
        <v>30985426</v>
      </c>
      <c r="H63" s="90">
        <f t="shared" si="23"/>
        <v>72153634</v>
      </c>
      <c r="I63" s="138">
        <f t="shared" si="1"/>
        <v>0.33843167917448408</v>
      </c>
      <c r="J63" s="90">
        <f t="shared" si="2"/>
        <v>141046366</v>
      </c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38"/>
      <c r="AG63" s="38"/>
      <c r="AH63" s="38"/>
      <c r="AI63" s="38"/>
      <c r="AJ63" s="38"/>
      <c r="AK63" s="38"/>
      <c r="AL63" s="38"/>
      <c r="AM63" s="38"/>
      <c r="AN63" s="38"/>
      <c r="AO63" s="38"/>
      <c r="AP63" s="38"/>
      <c r="AQ63" s="38"/>
      <c r="AR63" s="38"/>
      <c r="AS63" s="38"/>
      <c r="AT63" s="38"/>
    </row>
    <row r="64" spans="1:46" s="39" customFormat="1" ht="15.75" customHeight="1" x14ac:dyDescent="0.25">
      <c r="A64" s="91" t="s">
        <v>123</v>
      </c>
      <c r="B64" s="91" t="s">
        <v>124</v>
      </c>
      <c r="C64" s="92">
        <f t="shared" si="23"/>
        <v>213200000</v>
      </c>
      <c r="D64" s="92">
        <f t="shared" si="23"/>
        <v>0</v>
      </c>
      <c r="E64" s="92">
        <f t="shared" si="23"/>
        <v>0</v>
      </c>
      <c r="F64" s="92">
        <f t="shared" si="23"/>
        <v>213200000</v>
      </c>
      <c r="G64" s="92">
        <f t="shared" si="23"/>
        <v>30985426</v>
      </c>
      <c r="H64" s="92">
        <f t="shared" si="23"/>
        <v>72153634</v>
      </c>
      <c r="I64" s="129">
        <f t="shared" si="1"/>
        <v>0.33843167917448408</v>
      </c>
      <c r="J64" s="92">
        <f t="shared" si="2"/>
        <v>141046366</v>
      </c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38"/>
      <c r="AH64" s="38"/>
      <c r="AI64" s="38"/>
      <c r="AJ64" s="38"/>
      <c r="AK64" s="38"/>
      <c r="AL64" s="38"/>
      <c r="AM64" s="38"/>
      <c r="AN64" s="38"/>
      <c r="AO64" s="38"/>
      <c r="AP64" s="38"/>
      <c r="AQ64" s="38"/>
      <c r="AR64" s="38"/>
      <c r="AS64" s="38"/>
      <c r="AT64" s="38"/>
    </row>
    <row r="65" spans="1:62" s="39" customFormat="1" ht="15.75" customHeight="1" x14ac:dyDescent="0.25">
      <c r="A65" s="93" t="s">
        <v>125</v>
      </c>
      <c r="B65" s="93" t="s">
        <v>126</v>
      </c>
      <c r="C65" s="94">
        <f>+C66+C69</f>
        <v>213200000</v>
      </c>
      <c r="D65" s="94">
        <f t="shared" ref="D65:H65" si="24">+D66+D69</f>
        <v>0</v>
      </c>
      <c r="E65" s="94">
        <f t="shared" si="24"/>
        <v>0</v>
      </c>
      <c r="F65" s="94">
        <f t="shared" si="24"/>
        <v>213200000</v>
      </c>
      <c r="G65" s="94">
        <f t="shared" si="24"/>
        <v>30985426</v>
      </c>
      <c r="H65" s="94">
        <f t="shared" si="24"/>
        <v>72153634</v>
      </c>
      <c r="I65" s="139">
        <f t="shared" si="1"/>
        <v>0.33843167917448408</v>
      </c>
      <c r="J65" s="94">
        <f t="shared" si="2"/>
        <v>141046366</v>
      </c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  <c r="AF65" s="38"/>
      <c r="AG65" s="38"/>
      <c r="AH65" s="38"/>
      <c r="AI65" s="38"/>
      <c r="AJ65" s="38"/>
      <c r="AK65" s="38"/>
      <c r="AL65" s="38"/>
      <c r="AM65" s="38"/>
      <c r="AN65" s="38"/>
      <c r="AO65" s="38"/>
      <c r="AP65" s="38"/>
      <c r="AQ65" s="38"/>
      <c r="AR65" s="38"/>
      <c r="AS65" s="38"/>
      <c r="AT65" s="38"/>
    </row>
    <row r="66" spans="1:62" s="39" customFormat="1" ht="15.75" customHeight="1" x14ac:dyDescent="0.25">
      <c r="A66" s="95" t="s">
        <v>127</v>
      </c>
      <c r="B66" s="95" t="s">
        <v>128</v>
      </c>
      <c r="C66" s="96">
        <f>+C67+C68</f>
        <v>150000000</v>
      </c>
      <c r="D66" s="96">
        <f t="shared" ref="D66:H66" si="25">+D67+D68</f>
        <v>0</v>
      </c>
      <c r="E66" s="96">
        <f t="shared" si="25"/>
        <v>0</v>
      </c>
      <c r="F66" s="96">
        <f t="shared" si="25"/>
        <v>150000000</v>
      </c>
      <c r="G66" s="96">
        <f t="shared" si="25"/>
        <v>24935392</v>
      </c>
      <c r="H66" s="96">
        <f t="shared" si="25"/>
        <v>49483852</v>
      </c>
      <c r="I66" s="138">
        <f t="shared" si="1"/>
        <v>0.32989234666666667</v>
      </c>
      <c r="J66" s="96">
        <f t="shared" si="2"/>
        <v>100516148</v>
      </c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  <c r="AF66" s="38"/>
      <c r="AG66" s="38"/>
      <c r="AH66" s="38"/>
      <c r="AI66" s="38"/>
      <c r="AJ66" s="38"/>
      <c r="AK66" s="38"/>
      <c r="AL66" s="38"/>
      <c r="AM66" s="38"/>
      <c r="AN66" s="38"/>
      <c r="AO66" s="38"/>
      <c r="AP66" s="38"/>
      <c r="AQ66" s="38"/>
      <c r="AR66" s="38"/>
      <c r="AS66" s="38"/>
      <c r="AT66" s="38"/>
    </row>
    <row r="67" spans="1:62" s="39" customFormat="1" ht="15.75" customHeight="1" x14ac:dyDescent="0.25">
      <c r="A67" s="50" t="s">
        <v>129</v>
      </c>
      <c r="B67" s="51" t="s">
        <v>130</v>
      </c>
      <c r="C67" s="97">
        <v>150000000</v>
      </c>
      <c r="D67" s="52">
        <f>+'[2]JUNIO 2020 SI CAPITAL'!$D$67</f>
        <v>0</v>
      </c>
      <c r="E67" s="52">
        <f>+D67+'[1]MAYO 2020 SI CAPITAL'!E67</f>
        <v>0</v>
      </c>
      <c r="F67" s="52">
        <f t="shared" ref="F67:F68" si="26">+C67+E67</f>
        <v>150000000</v>
      </c>
      <c r="G67" s="52">
        <f>+'[2]JUNIO 2020 SI CAPITAL'!$F$67</f>
        <v>24935392</v>
      </c>
      <c r="H67" s="52">
        <f>+G67+'[1]MAYO 2020 SI CAPITAL'!H67</f>
        <v>49483852</v>
      </c>
      <c r="I67" s="126">
        <f t="shared" si="1"/>
        <v>0.32989234666666667</v>
      </c>
      <c r="J67" s="52">
        <f t="shared" si="2"/>
        <v>100516148</v>
      </c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8"/>
      <c r="AG67" s="38"/>
      <c r="AH67" s="38"/>
      <c r="AI67" s="38"/>
      <c r="AJ67" s="38"/>
      <c r="AK67" s="38"/>
      <c r="AL67" s="38"/>
      <c r="AM67" s="38"/>
      <c r="AN67" s="38"/>
      <c r="AO67" s="38"/>
      <c r="AP67" s="38"/>
      <c r="AQ67" s="38"/>
      <c r="AR67" s="38"/>
      <c r="AS67" s="38"/>
      <c r="AT67" s="38"/>
    </row>
    <row r="68" spans="1:62" s="39" customFormat="1" ht="15.75" customHeight="1" x14ac:dyDescent="0.25">
      <c r="A68" s="50" t="s">
        <v>131</v>
      </c>
      <c r="B68" s="51" t="s">
        <v>132</v>
      </c>
      <c r="C68" s="97">
        <v>0</v>
      </c>
      <c r="D68" s="52">
        <f>+'[2]JUNIO 2020 SI CAPITAL'!$D$68</f>
        <v>0</v>
      </c>
      <c r="E68" s="52">
        <f>+D68+'[1]MAYO 2020 SI CAPITAL'!E68</f>
        <v>0</v>
      </c>
      <c r="F68" s="52">
        <f t="shared" si="26"/>
        <v>0</v>
      </c>
      <c r="G68" s="52">
        <f>+'[2]JUNIO 2020 SI CAPITAL'!$F$68</f>
        <v>0</v>
      </c>
      <c r="H68" s="52">
        <f>+G68+'[1]MAYO 2020 SI CAPITAL'!H68</f>
        <v>0</v>
      </c>
      <c r="I68" s="126">
        <f t="shared" si="1"/>
        <v>0</v>
      </c>
      <c r="J68" s="52">
        <f t="shared" si="2"/>
        <v>0</v>
      </c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8"/>
      <c r="AG68" s="38"/>
      <c r="AH68" s="38"/>
      <c r="AI68" s="38"/>
      <c r="AJ68" s="38"/>
      <c r="AK68" s="38"/>
      <c r="AL68" s="38"/>
      <c r="AM68" s="38"/>
      <c r="AN68" s="38"/>
      <c r="AO68" s="38"/>
      <c r="AP68" s="38"/>
      <c r="AQ68" s="38"/>
      <c r="AR68" s="38"/>
      <c r="AS68" s="38"/>
      <c r="AT68" s="38"/>
    </row>
    <row r="69" spans="1:62" s="39" customFormat="1" ht="15.75" customHeight="1" x14ac:dyDescent="0.25">
      <c r="A69" s="95" t="s">
        <v>133</v>
      </c>
      <c r="B69" s="95" t="s">
        <v>134</v>
      </c>
      <c r="C69" s="96">
        <f>+C70</f>
        <v>63200000</v>
      </c>
      <c r="D69" s="96">
        <f t="shared" ref="D69:H69" si="27">+D70</f>
        <v>0</v>
      </c>
      <c r="E69" s="96">
        <f t="shared" si="27"/>
        <v>0</v>
      </c>
      <c r="F69" s="96">
        <f t="shared" si="27"/>
        <v>63200000</v>
      </c>
      <c r="G69" s="96">
        <f t="shared" si="27"/>
        <v>6050034</v>
      </c>
      <c r="H69" s="96">
        <f t="shared" si="27"/>
        <v>22669782</v>
      </c>
      <c r="I69" s="138">
        <f t="shared" si="1"/>
        <v>0.35869908227848102</v>
      </c>
      <c r="J69" s="96">
        <f t="shared" si="2"/>
        <v>40530218</v>
      </c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  <c r="AF69" s="38"/>
      <c r="AG69" s="38"/>
      <c r="AH69" s="38"/>
      <c r="AI69" s="38"/>
      <c r="AJ69" s="38"/>
      <c r="AK69" s="38"/>
      <c r="AL69" s="38"/>
      <c r="AM69" s="38"/>
      <c r="AN69" s="38"/>
      <c r="AO69" s="38"/>
      <c r="AP69" s="38"/>
      <c r="AQ69" s="38"/>
      <c r="AR69" s="38"/>
      <c r="AS69" s="38"/>
      <c r="AT69" s="38"/>
    </row>
    <row r="70" spans="1:62" s="39" customFormat="1" ht="15.75" customHeight="1" x14ac:dyDescent="0.25">
      <c r="A70" s="50" t="s">
        <v>135</v>
      </c>
      <c r="B70" s="51" t="s">
        <v>130</v>
      </c>
      <c r="C70" s="97">
        <v>63200000</v>
      </c>
      <c r="D70" s="52">
        <f>+'[2]JUNIO 2020 SI CAPITAL'!$D$70</f>
        <v>0</v>
      </c>
      <c r="E70" s="52">
        <f>+D70+'[1]MAYO 2020 SI CAPITAL'!E70</f>
        <v>0</v>
      </c>
      <c r="F70" s="52">
        <f>+C70+E70</f>
        <v>63200000</v>
      </c>
      <c r="G70" s="52">
        <f>+'[2]JUNIO 2020 SI CAPITAL'!$F$70</f>
        <v>6050034</v>
      </c>
      <c r="H70" s="52">
        <f>+G70+'[1]MAYO 2020 SI CAPITAL'!H70</f>
        <v>22669782</v>
      </c>
      <c r="I70" s="126">
        <f t="shared" si="1"/>
        <v>0.35869908227848102</v>
      </c>
      <c r="J70" s="52">
        <f t="shared" si="2"/>
        <v>40530218</v>
      </c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8"/>
      <c r="AK70" s="38"/>
      <c r="AL70" s="38"/>
      <c r="AM70" s="38"/>
      <c r="AN70" s="38"/>
      <c r="AO70" s="38"/>
      <c r="AP70" s="38"/>
      <c r="AQ70" s="38"/>
      <c r="AR70" s="38"/>
      <c r="AS70" s="38"/>
      <c r="AT70" s="38"/>
    </row>
    <row r="71" spans="1:62" s="39" customFormat="1" ht="15.75" customHeight="1" x14ac:dyDescent="0.25">
      <c r="A71" s="98" t="s">
        <v>136</v>
      </c>
      <c r="B71" s="98" t="s">
        <v>137</v>
      </c>
      <c r="C71" s="90">
        <f>+C72+C75</f>
        <v>2371041000</v>
      </c>
      <c r="D71" s="90">
        <f t="shared" ref="D71:H71" si="28">+D72+D75</f>
        <v>0</v>
      </c>
      <c r="E71" s="90">
        <f t="shared" si="28"/>
        <v>2178754896</v>
      </c>
      <c r="F71" s="90">
        <f t="shared" si="28"/>
        <v>4549795896</v>
      </c>
      <c r="G71" s="90">
        <f t="shared" si="28"/>
        <v>0</v>
      </c>
      <c r="H71" s="90">
        <f t="shared" si="28"/>
        <v>4549795896</v>
      </c>
      <c r="I71" s="138">
        <f t="shared" si="1"/>
        <v>1</v>
      </c>
      <c r="J71" s="90">
        <f t="shared" si="2"/>
        <v>0</v>
      </c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38"/>
      <c r="AH71" s="38"/>
      <c r="AI71" s="38"/>
      <c r="AJ71" s="38"/>
      <c r="AK71" s="38"/>
      <c r="AL71" s="38"/>
      <c r="AM71" s="38"/>
      <c r="AN71" s="38"/>
      <c r="AO71" s="38"/>
      <c r="AP71" s="38"/>
      <c r="AQ71" s="38"/>
      <c r="AR71" s="38"/>
      <c r="AS71" s="38"/>
      <c r="AT71" s="38"/>
      <c r="AU71" s="38"/>
      <c r="AV71" s="38"/>
      <c r="AW71" s="38"/>
      <c r="AX71" s="38"/>
      <c r="AY71" s="38"/>
      <c r="AZ71" s="38"/>
      <c r="BA71" s="38"/>
      <c r="BB71" s="38"/>
      <c r="BC71" s="38"/>
      <c r="BD71" s="38"/>
      <c r="BE71" s="38"/>
      <c r="BF71" s="38"/>
      <c r="BG71" s="38"/>
      <c r="BH71" s="38"/>
      <c r="BI71" s="38"/>
      <c r="BJ71" s="38"/>
    </row>
    <row r="72" spans="1:62" s="39" customFormat="1" ht="15.75" customHeight="1" x14ac:dyDescent="0.25">
      <c r="A72" s="99" t="s">
        <v>138</v>
      </c>
      <c r="B72" s="99" t="s">
        <v>139</v>
      </c>
      <c r="C72" s="100">
        <f t="shared" ref="C72:H73" si="29">+C73</f>
        <v>0</v>
      </c>
      <c r="D72" s="100">
        <f t="shared" si="29"/>
        <v>0</v>
      </c>
      <c r="E72" s="100">
        <f t="shared" si="29"/>
        <v>0</v>
      </c>
      <c r="F72" s="100">
        <f t="shared" si="29"/>
        <v>0</v>
      </c>
      <c r="G72" s="100">
        <f t="shared" si="29"/>
        <v>0</v>
      </c>
      <c r="H72" s="100">
        <f t="shared" si="29"/>
        <v>0</v>
      </c>
      <c r="I72" s="140">
        <f t="shared" si="1"/>
        <v>0</v>
      </c>
      <c r="J72" s="100">
        <f t="shared" si="2"/>
        <v>0</v>
      </c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38"/>
      <c r="AH72" s="38"/>
      <c r="AI72" s="38"/>
      <c r="AJ72" s="38"/>
      <c r="AK72" s="38"/>
      <c r="AL72" s="38"/>
      <c r="AM72" s="38"/>
      <c r="AN72" s="38"/>
      <c r="AO72" s="38"/>
      <c r="AP72" s="38"/>
      <c r="AQ72" s="38"/>
      <c r="AR72" s="38"/>
      <c r="AS72" s="38"/>
      <c r="AT72" s="38"/>
      <c r="AU72" s="38"/>
      <c r="AV72" s="38"/>
      <c r="AW72" s="38"/>
      <c r="AX72" s="38"/>
      <c r="AY72" s="38"/>
      <c r="AZ72" s="38"/>
      <c r="BA72" s="38"/>
      <c r="BB72" s="38"/>
      <c r="BC72" s="38"/>
      <c r="BD72" s="38"/>
      <c r="BE72" s="38"/>
      <c r="BF72" s="38"/>
      <c r="BG72" s="38"/>
      <c r="BH72" s="38"/>
      <c r="BI72" s="38"/>
      <c r="BJ72" s="38"/>
    </row>
    <row r="73" spans="1:62" s="39" customFormat="1" ht="15.75" customHeight="1" x14ac:dyDescent="0.25">
      <c r="A73" s="93" t="s">
        <v>140</v>
      </c>
      <c r="B73" s="93" t="s">
        <v>141</v>
      </c>
      <c r="C73" s="94">
        <f t="shared" si="29"/>
        <v>0</v>
      </c>
      <c r="D73" s="94">
        <f t="shared" si="29"/>
        <v>0</v>
      </c>
      <c r="E73" s="94">
        <f t="shared" si="29"/>
        <v>0</v>
      </c>
      <c r="F73" s="94">
        <f t="shared" si="29"/>
        <v>0</v>
      </c>
      <c r="G73" s="94">
        <f t="shared" si="29"/>
        <v>0</v>
      </c>
      <c r="H73" s="94">
        <f t="shared" si="29"/>
        <v>0</v>
      </c>
      <c r="I73" s="139">
        <f t="shared" si="1"/>
        <v>0</v>
      </c>
      <c r="J73" s="94">
        <f t="shared" si="2"/>
        <v>0</v>
      </c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  <c r="AF73" s="38"/>
      <c r="AG73" s="38"/>
      <c r="AH73" s="38"/>
      <c r="AI73" s="38"/>
      <c r="AJ73" s="38"/>
      <c r="AK73" s="38"/>
      <c r="AL73" s="38"/>
      <c r="AM73" s="38"/>
      <c r="AN73" s="38"/>
      <c r="AO73" s="38"/>
      <c r="AP73" s="38"/>
      <c r="AQ73" s="38"/>
      <c r="AR73" s="38"/>
      <c r="AS73" s="38"/>
      <c r="AT73" s="38"/>
      <c r="AU73" s="38"/>
      <c r="AV73" s="38"/>
      <c r="AW73" s="38"/>
      <c r="AX73" s="38"/>
      <c r="AY73" s="38"/>
      <c r="AZ73" s="38"/>
      <c r="BA73" s="38"/>
      <c r="BB73" s="38"/>
      <c r="BC73" s="38"/>
      <c r="BD73" s="38"/>
      <c r="BE73" s="38"/>
      <c r="BF73" s="38"/>
      <c r="BG73" s="38"/>
      <c r="BH73" s="38"/>
      <c r="BI73" s="38"/>
      <c r="BJ73" s="38"/>
    </row>
    <row r="74" spans="1:62" s="39" customFormat="1" ht="15.75" customHeight="1" x14ac:dyDescent="0.25">
      <c r="A74" s="77" t="s">
        <v>142</v>
      </c>
      <c r="B74" s="77" t="s">
        <v>143</v>
      </c>
      <c r="C74" s="101">
        <v>0</v>
      </c>
      <c r="D74" s="52">
        <f>+'[2]JUNIO 2020 SI CAPITAL'!$D$74</f>
        <v>0</v>
      </c>
      <c r="E74" s="52">
        <f>+D74+'[1]MAYO 2020 SI CAPITAL'!E74</f>
        <v>0</v>
      </c>
      <c r="F74" s="52">
        <f>+C74+E74</f>
        <v>0</v>
      </c>
      <c r="G74" s="52">
        <f>+'[2]JUNIO 2020 SI CAPITAL'!$F$74</f>
        <v>0</v>
      </c>
      <c r="H74" s="52">
        <f>+G74+'[1]MAYO 2020 SI CAPITAL'!H74</f>
        <v>0</v>
      </c>
      <c r="I74" s="126">
        <f t="shared" ref="I74:I96" si="30">IF(H74=0,0,IF(F74=0,0,+H74/F74))</f>
        <v>0</v>
      </c>
      <c r="J74" s="52">
        <f t="shared" ref="J74:J96" si="31">+F74-H74</f>
        <v>0</v>
      </c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  <c r="AF74" s="38"/>
      <c r="AG74" s="38"/>
      <c r="AH74" s="38"/>
      <c r="AI74" s="38"/>
      <c r="AJ74" s="38"/>
      <c r="AK74" s="38"/>
      <c r="AL74" s="38"/>
      <c r="AM74" s="38"/>
      <c r="AN74" s="38"/>
      <c r="AO74" s="38"/>
      <c r="AP74" s="38"/>
      <c r="AQ74" s="38"/>
      <c r="AR74" s="38"/>
      <c r="AS74" s="38"/>
      <c r="AT74" s="38"/>
      <c r="AU74" s="38"/>
      <c r="AV74" s="38"/>
      <c r="AW74" s="38"/>
      <c r="AX74" s="38"/>
      <c r="AY74" s="38"/>
      <c r="AZ74" s="38"/>
      <c r="BA74" s="38"/>
      <c r="BB74" s="38"/>
      <c r="BC74" s="38"/>
      <c r="BD74" s="38"/>
      <c r="BE74" s="38"/>
      <c r="BF74" s="38"/>
      <c r="BG74" s="38"/>
      <c r="BH74" s="38"/>
      <c r="BI74" s="38"/>
      <c r="BJ74" s="38"/>
    </row>
    <row r="75" spans="1:62" s="39" customFormat="1" ht="15.75" customHeight="1" x14ac:dyDescent="0.25">
      <c r="A75" s="99" t="s">
        <v>144</v>
      </c>
      <c r="B75" s="99" t="s">
        <v>145</v>
      </c>
      <c r="C75" s="100">
        <f>+C76+C84</f>
        <v>2371041000</v>
      </c>
      <c r="D75" s="100">
        <f t="shared" ref="D75:H75" si="32">+D76+D84</f>
        <v>0</v>
      </c>
      <c r="E75" s="100">
        <f t="shared" si="32"/>
        <v>2178754896</v>
      </c>
      <c r="F75" s="100">
        <f t="shared" si="32"/>
        <v>4549795896</v>
      </c>
      <c r="G75" s="100">
        <f t="shared" si="32"/>
        <v>0</v>
      </c>
      <c r="H75" s="100">
        <f t="shared" si="32"/>
        <v>4549795896</v>
      </c>
      <c r="I75" s="140">
        <f t="shared" si="30"/>
        <v>1</v>
      </c>
      <c r="J75" s="100">
        <f t="shared" si="31"/>
        <v>0</v>
      </c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38"/>
      <c r="AI75" s="38"/>
      <c r="AJ75" s="38"/>
      <c r="AK75" s="38"/>
      <c r="AL75" s="38"/>
      <c r="AM75" s="38"/>
      <c r="AN75" s="38"/>
      <c r="AO75" s="38"/>
      <c r="AP75" s="38"/>
      <c r="AQ75" s="38"/>
      <c r="AR75" s="38"/>
      <c r="AS75" s="38"/>
      <c r="AT75" s="38"/>
      <c r="AU75" s="38"/>
      <c r="AV75" s="38"/>
      <c r="AW75" s="38"/>
      <c r="AX75" s="38"/>
      <c r="AY75" s="38"/>
      <c r="AZ75" s="38"/>
      <c r="BA75" s="38"/>
      <c r="BB75" s="38"/>
      <c r="BC75" s="38"/>
      <c r="BD75" s="38"/>
      <c r="BE75" s="38"/>
      <c r="BF75" s="38"/>
      <c r="BG75" s="38"/>
      <c r="BH75" s="38"/>
      <c r="BI75" s="38"/>
      <c r="BJ75" s="38"/>
    </row>
    <row r="76" spans="1:62" s="39" customFormat="1" ht="15.75" customHeight="1" x14ac:dyDescent="0.25">
      <c r="A76" s="93" t="s">
        <v>146</v>
      </c>
      <c r="B76" s="93" t="s">
        <v>147</v>
      </c>
      <c r="C76" s="94">
        <f>+SUM(C77:C83)</f>
        <v>0</v>
      </c>
      <c r="D76" s="94">
        <f t="shared" ref="D76:J76" si="33">+SUM(D77:D83)</f>
        <v>0</v>
      </c>
      <c r="E76" s="94">
        <f t="shared" si="33"/>
        <v>2178754896</v>
      </c>
      <c r="F76" s="94">
        <f t="shared" si="33"/>
        <v>2178754896</v>
      </c>
      <c r="G76" s="94">
        <f t="shared" si="33"/>
        <v>0</v>
      </c>
      <c r="H76" s="94">
        <f t="shared" si="33"/>
        <v>2178754896</v>
      </c>
      <c r="I76" s="139">
        <f t="shared" si="33"/>
        <v>3</v>
      </c>
      <c r="J76" s="94">
        <f t="shared" si="33"/>
        <v>0</v>
      </c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38"/>
      <c r="AH76" s="38"/>
      <c r="AI76" s="38"/>
      <c r="AJ76" s="38"/>
      <c r="AK76" s="38"/>
      <c r="AL76" s="38"/>
      <c r="AM76" s="38"/>
      <c r="AN76" s="38"/>
      <c r="AO76" s="38"/>
      <c r="AP76" s="38"/>
      <c r="AQ76" s="38"/>
      <c r="AR76" s="38"/>
      <c r="AS76" s="38"/>
      <c r="AT76" s="38"/>
      <c r="AU76" s="38"/>
      <c r="AV76" s="38"/>
      <c r="AW76" s="38"/>
      <c r="AX76" s="38"/>
      <c r="AY76" s="38"/>
      <c r="AZ76" s="38"/>
      <c r="BA76" s="38"/>
      <c r="BB76" s="38"/>
      <c r="BC76" s="38"/>
      <c r="BD76" s="38"/>
      <c r="BE76" s="38"/>
      <c r="BF76" s="38"/>
      <c r="BG76" s="38"/>
      <c r="BH76" s="38"/>
      <c r="BI76" s="38"/>
      <c r="BJ76" s="38"/>
    </row>
    <row r="77" spans="1:62" s="39" customFormat="1" ht="15.75" customHeight="1" x14ac:dyDescent="0.25">
      <c r="A77" s="77" t="s">
        <v>148</v>
      </c>
      <c r="B77" s="77" t="s">
        <v>149</v>
      </c>
      <c r="C77" s="101">
        <v>0</v>
      </c>
      <c r="D77" s="52">
        <f>+'[2]JUNIO 2020 SI CAPITAL'!$D$77</f>
        <v>0</v>
      </c>
      <c r="E77" s="52">
        <f>+D77+'[1]MAYO 2020 SI CAPITAL'!E77</f>
        <v>839380863</v>
      </c>
      <c r="F77" s="52">
        <f t="shared" ref="F77:F83" si="34">+C77+E77</f>
        <v>839380863</v>
      </c>
      <c r="G77" s="52">
        <f>+'[2]JUNIO 2020 SI CAPITAL'!$F$77</f>
        <v>0</v>
      </c>
      <c r="H77" s="52">
        <f>+G77+'[1]MAYO 2020 SI CAPITAL'!H77</f>
        <v>839380863</v>
      </c>
      <c r="I77" s="126">
        <f t="shared" si="30"/>
        <v>1</v>
      </c>
      <c r="J77" s="52">
        <f t="shared" si="31"/>
        <v>0</v>
      </c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38"/>
      <c r="AH77" s="38"/>
      <c r="AI77" s="38"/>
      <c r="AJ77" s="38"/>
      <c r="AK77" s="38"/>
      <c r="AL77" s="38"/>
      <c r="AM77" s="38"/>
      <c r="AN77" s="38"/>
      <c r="AO77" s="38"/>
      <c r="AP77" s="38"/>
      <c r="AQ77" s="38"/>
      <c r="AR77" s="38"/>
      <c r="AS77" s="38"/>
      <c r="AT77" s="38"/>
      <c r="AU77" s="38"/>
      <c r="AV77" s="38"/>
      <c r="AW77" s="38"/>
      <c r="AX77" s="38"/>
      <c r="AY77" s="38"/>
      <c r="AZ77" s="38"/>
      <c r="BA77" s="38"/>
      <c r="BB77" s="38"/>
      <c r="BC77" s="38"/>
      <c r="BD77" s="38"/>
      <c r="BE77" s="38"/>
      <c r="BF77" s="38"/>
      <c r="BG77" s="38"/>
      <c r="BH77" s="38"/>
      <c r="BI77" s="38"/>
      <c r="BJ77" s="38"/>
    </row>
    <row r="78" spans="1:62" s="39" customFormat="1" ht="15.75" customHeight="1" x14ac:dyDescent="0.25">
      <c r="A78" s="77" t="s">
        <v>150</v>
      </c>
      <c r="B78" s="77" t="s">
        <v>151</v>
      </c>
      <c r="C78" s="102">
        <v>0</v>
      </c>
      <c r="D78" s="52">
        <f>+'[2]JUNIO 2020 SI CAPITAL'!$D$78</f>
        <v>0</v>
      </c>
      <c r="E78" s="52">
        <f>+D78+'[1]MAYO 2020 SI CAPITAL'!E78</f>
        <v>0</v>
      </c>
      <c r="F78" s="52">
        <f t="shared" si="34"/>
        <v>0</v>
      </c>
      <c r="G78" s="52">
        <f>+'[2]JUNIO 2020 SI CAPITAL'!$F$78</f>
        <v>0</v>
      </c>
      <c r="H78" s="52">
        <f>+G78+'[1]MAYO 2020 SI CAPITAL'!H78</f>
        <v>0</v>
      </c>
      <c r="I78" s="126">
        <f t="shared" si="30"/>
        <v>0</v>
      </c>
      <c r="J78" s="52">
        <f t="shared" si="31"/>
        <v>0</v>
      </c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  <c r="AF78" s="38"/>
      <c r="AG78" s="38"/>
      <c r="AH78" s="38"/>
      <c r="AI78" s="38"/>
      <c r="AJ78" s="38"/>
      <c r="AK78" s="38"/>
      <c r="AL78" s="38"/>
      <c r="AM78" s="38"/>
      <c r="AN78" s="38"/>
      <c r="AO78" s="38"/>
      <c r="AP78" s="38"/>
      <c r="AQ78" s="38"/>
      <c r="AR78" s="38"/>
      <c r="AS78" s="38"/>
      <c r="AT78" s="38"/>
      <c r="AU78" s="38"/>
      <c r="AV78" s="38"/>
      <c r="AW78" s="38"/>
      <c r="AX78" s="38"/>
      <c r="AY78" s="38"/>
      <c r="AZ78" s="38"/>
      <c r="BA78" s="38"/>
      <c r="BB78" s="38"/>
      <c r="BC78" s="38"/>
      <c r="BD78" s="38"/>
      <c r="BE78" s="38"/>
      <c r="BF78" s="38"/>
      <c r="BG78" s="38"/>
      <c r="BH78" s="38"/>
      <c r="BI78" s="38"/>
      <c r="BJ78" s="38"/>
    </row>
    <row r="79" spans="1:62" s="39" customFormat="1" ht="15.75" customHeight="1" x14ac:dyDescent="0.25">
      <c r="A79" s="77" t="s">
        <v>152</v>
      </c>
      <c r="B79" s="77" t="s">
        <v>153</v>
      </c>
      <c r="C79" s="102">
        <v>0</v>
      </c>
      <c r="D79" s="52">
        <f>+'[2]JUNIO 2020 SI CAPITAL'!$D$79</f>
        <v>0</v>
      </c>
      <c r="E79" s="52">
        <f>+D79+'[1]MAYO 2020 SI CAPITAL'!E79</f>
        <v>0</v>
      </c>
      <c r="F79" s="52">
        <f t="shared" si="34"/>
        <v>0</v>
      </c>
      <c r="G79" s="52">
        <f>+'[2]JUNIO 2020 SI CAPITAL'!$F$79</f>
        <v>0</v>
      </c>
      <c r="H79" s="52">
        <f>+G79+'[1]MAYO 2020 SI CAPITAL'!H79</f>
        <v>0</v>
      </c>
      <c r="I79" s="126">
        <f t="shared" si="30"/>
        <v>0</v>
      </c>
      <c r="J79" s="52">
        <f t="shared" si="31"/>
        <v>0</v>
      </c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38"/>
      <c r="AK79" s="38"/>
      <c r="AL79" s="38"/>
      <c r="AM79" s="38"/>
      <c r="AN79" s="38"/>
      <c r="AO79" s="38"/>
      <c r="AP79" s="38"/>
      <c r="AQ79" s="38"/>
      <c r="AR79" s="38"/>
      <c r="AS79" s="38"/>
      <c r="AT79" s="38"/>
      <c r="AU79" s="38"/>
      <c r="AV79" s="38"/>
      <c r="AW79" s="38"/>
      <c r="AX79" s="38"/>
      <c r="AY79" s="38"/>
      <c r="AZ79" s="38"/>
      <c r="BA79" s="38"/>
      <c r="BB79" s="38"/>
      <c r="BC79" s="38"/>
      <c r="BD79" s="38"/>
      <c r="BE79" s="38"/>
      <c r="BF79" s="38"/>
      <c r="BG79" s="38"/>
      <c r="BH79" s="38"/>
      <c r="BI79" s="38"/>
      <c r="BJ79" s="38"/>
    </row>
    <row r="80" spans="1:62" s="39" customFormat="1" ht="15.75" customHeight="1" x14ac:dyDescent="0.25">
      <c r="A80" s="77" t="s">
        <v>154</v>
      </c>
      <c r="B80" s="77" t="s">
        <v>99</v>
      </c>
      <c r="C80" s="102">
        <v>0</v>
      </c>
      <c r="D80" s="52">
        <f>+'[2]JUNIO 2020 SI CAPITAL'!$D$80</f>
        <v>0</v>
      </c>
      <c r="E80" s="52">
        <f>+D80+'[1]MAYO 2020 SI CAPITAL'!E80</f>
        <v>1220639019</v>
      </c>
      <c r="F80" s="52">
        <f t="shared" si="34"/>
        <v>1220639019</v>
      </c>
      <c r="G80" s="52">
        <f>+'[2]JUNIO 2020 SI CAPITAL'!$F$80</f>
        <v>0</v>
      </c>
      <c r="H80" s="52">
        <f>+G80+'[1]MAYO 2020 SI CAPITAL'!H80</f>
        <v>1220639019</v>
      </c>
      <c r="I80" s="126">
        <f t="shared" si="30"/>
        <v>1</v>
      </c>
      <c r="J80" s="52">
        <f t="shared" si="31"/>
        <v>0</v>
      </c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38"/>
      <c r="AM80" s="38"/>
      <c r="AN80" s="38"/>
      <c r="AO80" s="38"/>
      <c r="AP80" s="38"/>
      <c r="AQ80" s="38"/>
      <c r="AR80" s="38"/>
      <c r="AS80" s="38"/>
      <c r="AT80" s="38"/>
      <c r="AU80" s="38"/>
      <c r="AV80" s="38"/>
      <c r="AW80" s="38"/>
      <c r="AX80" s="38"/>
      <c r="AY80" s="38"/>
      <c r="AZ80" s="38"/>
      <c r="BA80" s="38"/>
      <c r="BB80" s="38"/>
      <c r="BC80" s="38"/>
      <c r="BD80" s="38"/>
      <c r="BE80" s="38"/>
      <c r="BF80" s="38"/>
      <c r="BG80" s="38"/>
      <c r="BH80" s="38"/>
      <c r="BI80" s="38"/>
      <c r="BJ80" s="38"/>
    </row>
    <row r="81" spans="1:62" s="39" customFormat="1" ht="15.75" customHeight="1" x14ac:dyDescent="0.25">
      <c r="A81" s="77" t="s">
        <v>155</v>
      </c>
      <c r="B81" s="77" t="s">
        <v>156</v>
      </c>
      <c r="C81" s="102">
        <v>0</v>
      </c>
      <c r="D81" s="52">
        <f>+'[2]JUNIO 2020 SI CAPITAL'!$D$81</f>
        <v>0</v>
      </c>
      <c r="E81" s="52">
        <f>+D81+'[1]MAYO 2020 SI CAPITAL'!E81</f>
        <v>0</v>
      </c>
      <c r="F81" s="52">
        <f t="shared" si="34"/>
        <v>0</v>
      </c>
      <c r="G81" s="52">
        <f>+'[2]JUNIO 2020 SI CAPITAL'!$F$81</f>
        <v>0</v>
      </c>
      <c r="H81" s="52">
        <f>+G81+'[1]MAYO 2020 SI CAPITAL'!H81</f>
        <v>0</v>
      </c>
      <c r="I81" s="126">
        <f t="shared" si="30"/>
        <v>0</v>
      </c>
      <c r="J81" s="52">
        <f t="shared" si="31"/>
        <v>0</v>
      </c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38"/>
      <c r="AL81" s="38"/>
      <c r="AM81" s="38"/>
      <c r="AN81" s="38"/>
      <c r="AO81" s="38"/>
      <c r="AP81" s="38"/>
      <c r="AQ81" s="38"/>
      <c r="AR81" s="38"/>
      <c r="AS81" s="38"/>
      <c r="AT81" s="38"/>
      <c r="AU81" s="38"/>
      <c r="AV81" s="38"/>
      <c r="AW81" s="38"/>
      <c r="AX81" s="38"/>
      <c r="AY81" s="38"/>
      <c r="AZ81" s="38"/>
      <c r="BA81" s="38"/>
      <c r="BB81" s="38"/>
      <c r="BC81" s="38"/>
      <c r="BD81" s="38"/>
      <c r="BE81" s="38"/>
      <c r="BF81" s="38"/>
      <c r="BG81" s="38"/>
      <c r="BH81" s="38"/>
      <c r="BI81" s="38"/>
      <c r="BJ81" s="38"/>
    </row>
    <row r="82" spans="1:62" s="39" customFormat="1" ht="15.75" customHeight="1" x14ac:dyDescent="0.25">
      <c r="A82" s="77" t="s">
        <v>157</v>
      </c>
      <c r="B82" s="77" t="s">
        <v>158</v>
      </c>
      <c r="C82" s="102">
        <v>0</v>
      </c>
      <c r="D82" s="52">
        <f>+'[2]JUNIO 2020 SI CAPITAL'!$D$82</f>
        <v>0</v>
      </c>
      <c r="E82" s="52">
        <f>+D82+'[1]MAYO 2020 SI CAPITAL'!E82</f>
        <v>0</v>
      </c>
      <c r="F82" s="52">
        <f t="shared" si="34"/>
        <v>0</v>
      </c>
      <c r="G82" s="52">
        <f>+'[2]JUNIO 2020 SI CAPITAL'!$F$82</f>
        <v>0</v>
      </c>
      <c r="H82" s="52">
        <f>+G82+'[1]MAYO 2020 SI CAPITAL'!H82</f>
        <v>0</v>
      </c>
      <c r="I82" s="126">
        <f t="shared" si="30"/>
        <v>0</v>
      </c>
      <c r="J82" s="52">
        <f t="shared" si="31"/>
        <v>0</v>
      </c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  <c r="AM82" s="38"/>
      <c r="AN82" s="38"/>
      <c r="AO82" s="38"/>
      <c r="AP82" s="38"/>
      <c r="AQ82" s="38"/>
      <c r="AR82" s="38"/>
      <c r="AS82" s="38"/>
      <c r="AT82" s="38"/>
      <c r="AU82" s="38"/>
      <c r="AV82" s="38"/>
      <c r="AW82" s="38"/>
      <c r="AX82" s="38"/>
      <c r="AY82" s="38"/>
      <c r="AZ82" s="38"/>
      <c r="BA82" s="38"/>
      <c r="BB82" s="38"/>
      <c r="BC82" s="38"/>
      <c r="BD82" s="38"/>
      <c r="BE82" s="38"/>
      <c r="BF82" s="38"/>
      <c r="BG82" s="38"/>
      <c r="BH82" s="38"/>
      <c r="BI82" s="38"/>
      <c r="BJ82" s="38"/>
    </row>
    <row r="83" spans="1:62" s="39" customFormat="1" ht="25.5" customHeight="1" x14ac:dyDescent="0.25">
      <c r="A83" s="77" t="s">
        <v>159</v>
      </c>
      <c r="B83" s="77" t="s">
        <v>160</v>
      </c>
      <c r="C83" s="102">
        <v>0</v>
      </c>
      <c r="D83" s="52">
        <f>+'[2]JUNIO 2020 SI CAPITAL'!$D$83</f>
        <v>0</v>
      </c>
      <c r="E83" s="52">
        <f>+D83+'[1]MAYO 2020 SI CAPITAL'!E83</f>
        <v>118735014</v>
      </c>
      <c r="F83" s="52">
        <f t="shared" si="34"/>
        <v>118735014</v>
      </c>
      <c r="G83" s="52">
        <f>+'[2]JUNIO 2020 SI CAPITAL'!$F$83</f>
        <v>0</v>
      </c>
      <c r="H83" s="52">
        <f>+G83+'[1]MAYO 2020 SI CAPITAL'!H83</f>
        <v>118735014</v>
      </c>
      <c r="I83" s="126">
        <f t="shared" si="30"/>
        <v>1</v>
      </c>
      <c r="J83" s="52">
        <f t="shared" si="31"/>
        <v>0</v>
      </c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38"/>
      <c r="AM83" s="38"/>
      <c r="AN83" s="38"/>
      <c r="AO83" s="38"/>
      <c r="AP83" s="38"/>
      <c r="AQ83" s="38"/>
      <c r="AR83" s="38"/>
      <c r="AS83" s="38"/>
      <c r="AT83" s="38"/>
      <c r="AU83" s="38"/>
      <c r="AV83" s="38"/>
      <c r="AW83" s="38"/>
      <c r="AX83" s="38"/>
      <c r="AY83" s="38"/>
      <c r="AZ83" s="38"/>
      <c r="BA83" s="38"/>
      <c r="BB83" s="38"/>
      <c r="BC83" s="38"/>
      <c r="BD83" s="38"/>
      <c r="BE83" s="38"/>
      <c r="BF83" s="38"/>
      <c r="BG83" s="38"/>
      <c r="BH83" s="38"/>
      <c r="BI83" s="38"/>
      <c r="BJ83" s="38"/>
    </row>
    <row r="84" spans="1:62" s="39" customFormat="1" ht="15.75" customHeight="1" x14ac:dyDescent="0.25">
      <c r="A84" s="103" t="s">
        <v>161</v>
      </c>
      <c r="B84" s="103" t="s">
        <v>162</v>
      </c>
      <c r="C84" s="94">
        <f>+C85</f>
        <v>2371041000</v>
      </c>
      <c r="D84" s="94">
        <f t="shared" ref="D84:H84" si="35">+D85</f>
        <v>0</v>
      </c>
      <c r="E84" s="94">
        <f t="shared" si="35"/>
        <v>0</v>
      </c>
      <c r="F84" s="94">
        <f t="shared" si="35"/>
        <v>2371041000</v>
      </c>
      <c r="G84" s="94">
        <f t="shared" si="35"/>
        <v>0</v>
      </c>
      <c r="H84" s="94">
        <f t="shared" si="35"/>
        <v>2371041000</v>
      </c>
      <c r="I84" s="139">
        <f t="shared" si="30"/>
        <v>1</v>
      </c>
      <c r="J84" s="94">
        <f t="shared" si="31"/>
        <v>0</v>
      </c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8"/>
      <c r="AK84" s="38"/>
      <c r="AL84" s="38"/>
      <c r="AM84" s="38"/>
      <c r="AN84" s="38"/>
      <c r="AO84" s="38"/>
      <c r="AP84" s="38"/>
      <c r="AQ84" s="38"/>
      <c r="AR84" s="38"/>
      <c r="AS84" s="38"/>
      <c r="AT84" s="38"/>
      <c r="AU84" s="38"/>
      <c r="AV84" s="38"/>
      <c r="AW84" s="38"/>
      <c r="AX84" s="38"/>
      <c r="AY84" s="38"/>
      <c r="AZ84" s="38"/>
      <c r="BA84" s="38"/>
      <c r="BB84" s="38"/>
      <c r="BC84" s="38"/>
      <c r="BD84" s="38"/>
      <c r="BE84" s="38"/>
      <c r="BF84" s="38"/>
      <c r="BG84" s="38"/>
      <c r="BH84" s="38"/>
      <c r="BI84" s="38"/>
      <c r="BJ84" s="38"/>
    </row>
    <row r="85" spans="1:62" s="39" customFormat="1" ht="15.75" customHeight="1" x14ac:dyDescent="0.25">
      <c r="A85" s="104" t="s">
        <v>163</v>
      </c>
      <c r="B85" s="105" t="s">
        <v>143</v>
      </c>
      <c r="C85" s="102">
        <v>2371041000</v>
      </c>
      <c r="D85" s="52">
        <f>+'[2]JUNIO 2020 SI CAPITAL'!$D$85</f>
        <v>0</v>
      </c>
      <c r="E85" s="52">
        <f>+D85+'[1]MAYO 2020 SI CAPITAL'!E85</f>
        <v>0</v>
      </c>
      <c r="F85" s="52">
        <f>+C85+E85</f>
        <v>2371041000</v>
      </c>
      <c r="G85" s="52">
        <f>+'[2]JUNIO 2020 SI CAPITAL'!$F$85</f>
        <v>0</v>
      </c>
      <c r="H85" s="52">
        <f>+G85+'[1]MAYO 2020 SI CAPITAL'!H85</f>
        <v>2371041000</v>
      </c>
      <c r="I85" s="126">
        <f t="shared" si="30"/>
        <v>1</v>
      </c>
      <c r="J85" s="52">
        <f t="shared" si="31"/>
        <v>0</v>
      </c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38"/>
      <c r="AI85" s="38"/>
      <c r="AJ85" s="38"/>
      <c r="AK85" s="38"/>
      <c r="AL85" s="38"/>
      <c r="AM85" s="38"/>
      <c r="AN85" s="38"/>
      <c r="AO85" s="38"/>
      <c r="AP85" s="38"/>
      <c r="AQ85" s="38"/>
      <c r="AR85" s="38"/>
      <c r="AS85" s="38"/>
      <c r="AT85" s="38"/>
      <c r="AU85" s="38"/>
      <c r="AV85" s="38"/>
      <c r="AW85" s="38"/>
      <c r="AX85" s="38"/>
      <c r="AY85" s="38"/>
      <c r="AZ85" s="38"/>
      <c r="BA85" s="38"/>
      <c r="BB85" s="38"/>
      <c r="BC85" s="38"/>
      <c r="BD85" s="38"/>
      <c r="BE85" s="38"/>
      <c r="BF85" s="38"/>
      <c r="BG85" s="38"/>
      <c r="BH85" s="38"/>
      <c r="BI85" s="38"/>
      <c r="BJ85" s="38"/>
    </row>
    <row r="86" spans="1:62" ht="15.75" customHeight="1" x14ac:dyDescent="0.25">
      <c r="A86" s="79" t="s">
        <v>164</v>
      </c>
      <c r="B86" s="80" t="s">
        <v>165</v>
      </c>
      <c r="C86" s="81">
        <f t="shared" ref="C86:H87" si="36">+C87</f>
        <v>980566000</v>
      </c>
      <c r="D86" s="81">
        <f t="shared" si="36"/>
        <v>0</v>
      </c>
      <c r="E86" s="81">
        <f t="shared" si="36"/>
        <v>0</v>
      </c>
      <c r="F86" s="81">
        <f t="shared" si="36"/>
        <v>980566000</v>
      </c>
      <c r="G86" s="81">
        <f t="shared" si="36"/>
        <v>32035793</v>
      </c>
      <c r="H86" s="81">
        <f t="shared" si="36"/>
        <v>433648847</v>
      </c>
      <c r="I86" s="136">
        <f t="shared" si="30"/>
        <v>0.44224340533936524</v>
      </c>
      <c r="J86" s="81">
        <f t="shared" si="31"/>
        <v>546917153</v>
      </c>
    </row>
    <row r="87" spans="1:62" ht="15.75" customHeight="1" x14ac:dyDescent="0.25">
      <c r="A87" s="55" t="s">
        <v>166</v>
      </c>
      <c r="B87" s="56" t="s">
        <v>167</v>
      </c>
      <c r="C87" s="57">
        <f t="shared" si="36"/>
        <v>980566000</v>
      </c>
      <c r="D87" s="57">
        <f t="shared" si="36"/>
        <v>0</v>
      </c>
      <c r="E87" s="57">
        <f t="shared" si="36"/>
        <v>0</v>
      </c>
      <c r="F87" s="57">
        <f t="shared" si="36"/>
        <v>980566000</v>
      </c>
      <c r="G87" s="57">
        <f t="shared" si="36"/>
        <v>32035793</v>
      </c>
      <c r="H87" s="57">
        <f t="shared" si="36"/>
        <v>433648847</v>
      </c>
      <c r="I87" s="128">
        <f t="shared" si="30"/>
        <v>0.44224340533936524</v>
      </c>
      <c r="J87" s="57">
        <f t="shared" si="31"/>
        <v>546917153</v>
      </c>
    </row>
    <row r="88" spans="1:62" ht="15.75" customHeight="1" x14ac:dyDescent="0.25">
      <c r="A88" s="106" t="s">
        <v>168</v>
      </c>
      <c r="B88" s="107" t="s">
        <v>169</v>
      </c>
      <c r="C88" s="108">
        <v>980566000</v>
      </c>
      <c r="D88" s="52">
        <f>+'[2]JUNIO 2020 SI CAPITAL'!$D$88</f>
        <v>0</v>
      </c>
      <c r="E88" s="52">
        <f>+D88+'[1]MAYO 2020 SI CAPITAL'!E87</f>
        <v>0</v>
      </c>
      <c r="F88" s="52">
        <f>+C88+E88</f>
        <v>980566000</v>
      </c>
      <c r="G88" s="52">
        <f>+'[2]JUNIO 2020 SI CAPITAL'!$F$88</f>
        <v>32035793</v>
      </c>
      <c r="H88" s="52">
        <f>+G88+'[1]MAYO 2020 SI CAPITAL'!H88</f>
        <v>433648847</v>
      </c>
      <c r="I88" s="126">
        <f t="shared" si="30"/>
        <v>0.44224340533936524</v>
      </c>
      <c r="J88" s="52">
        <f t="shared" si="31"/>
        <v>546917153</v>
      </c>
    </row>
    <row r="89" spans="1:62" ht="15.75" customHeight="1" x14ac:dyDescent="0.25">
      <c r="A89" s="109" t="s">
        <v>170</v>
      </c>
      <c r="B89" s="110" t="s">
        <v>171</v>
      </c>
      <c r="C89" s="111">
        <f>+C90</f>
        <v>3000000000</v>
      </c>
      <c r="D89" s="111">
        <f t="shared" ref="D89:H89" si="37">+D90</f>
        <v>0</v>
      </c>
      <c r="E89" s="111">
        <f t="shared" si="37"/>
        <v>19686021788</v>
      </c>
      <c r="F89" s="111">
        <f t="shared" si="37"/>
        <v>22686021788</v>
      </c>
      <c r="G89" s="111">
        <f t="shared" si="37"/>
        <v>0</v>
      </c>
      <c r="H89" s="111">
        <f t="shared" si="37"/>
        <v>22686021788</v>
      </c>
      <c r="I89" s="141">
        <f t="shared" si="30"/>
        <v>1</v>
      </c>
      <c r="J89" s="111">
        <f t="shared" si="31"/>
        <v>0</v>
      </c>
    </row>
    <row r="90" spans="1:62" ht="15.75" customHeight="1" x14ac:dyDescent="0.25">
      <c r="A90" s="106" t="s">
        <v>172</v>
      </c>
      <c r="B90" s="107" t="s">
        <v>173</v>
      </c>
      <c r="C90" s="108">
        <v>3000000000</v>
      </c>
      <c r="D90" s="52">
        <f>+'[2]JUNIO 2020 SI CAPITAL'!$D$90</f>
        <v>0</v>
      </c>
      <c r="E90" s="52">
        <f>+D90+'[1]MAYO 2020 SI CAPITAL'!E89</f>
        <v>19686021788</v>
      </c>
      <c r="F90" s="52">
        <f>+C90+E90</f>
        <v>22686021788</v>
      </c>
      <c r="G90" s="52">
        <f>+'[2]JUNIO 2020 SI CAPITAL'!$F$90</f>
        <v>0</v>
      </c>
      <c r="H90" s="52">
        <f>+G90+'[1]MAYO 2020 SI CAPITAL'!H90</f>
        <v>22686021788</v>
      </c>
      <c r="I90" s="126">
        <f t="shared" si="30"/>
        <v>1</v>
      </c>
      <c r="J90" s="52">
        <f t="shared" si="31"/>
        <v>0</v>
      </c>
    </row>
    <row r="91" spans="1:62" ht="15.75" customHeight="1" x14ac:dyDescent="0.25">
      <c r="A91" s="79" t="s">
        <v>174</v>
      </c>
      <c r="B91" s="80" t="s">
        <v>175</v>
      </c>
      <c r="C91" s="81">
        <f>+C92</f>
        <v>4883567000</v>
      </c>
      <c r="D91" s="81">
        <f t="shared" ref="D91:H91" si="38">+D92</f>
        <v>0</v>
      </c>
      <c r="E91" s="81">
        <f t="shared" si="38"/>
        <v>0</v>
      </c>
      <c r="F91" s="81">
        <f t="shared" si="38"/>
        <v>4883567000</v>
      </c>
      <c r="G91" s="81">
        <f t="shared" si="38"/>
        <v>0</v>
      </c>
      <c r="H91" s="81">
        <f t="shared" si="38"/>
        <v>543372495</v>
      </c>
      <c r="I91" s="136">
        <f t="shared" si="30"/>
        <v>0.11126549405383401</v>
      </c>
      <c r="J91" s="81">
        <f t="shared" si="31"/>
        <v>4340194505</v>
      </c>
    </row>
    <row r="92" spans="1:62" ht="15.75" customHeight="1" x14ac:dyDescent="0.25">
      <c r="A92" s="76" t="s">
        <v>176</v>
      </c>
      <c r="B92" s="77" t="s">
        <v>177</v>
      </c>
      <c r="C92" s="78">
        <v>4883567000</v>
      </c>
      <c r="D92" s="52">
        <f>+'[2]JUNIO 2020 SI CAPITAL'!$D$92</f>
        <v>0</v>
      </c>
      <c r="E92" s="52">
        <f>+D92+'[1]MAYO 2020 SI CAPITAL'!E92</f>
        <v>0</v>
      </c>
      <c r="F92" s="52">
        <f>+C92+E92</f>
        <v>4883567000</v>
      </c>
      <c r="G92" s="52">
        <f>+'[2]JUNIO 2020 SI CAPITAL'!$F$92</f>
        <v>0</v>
      </c>
      <c r="H92" s="52">
        <f>+G92+'[1]MAYO 2020 SI CAPITAL'!H92</f>
        <v>543372495</v>
      </c>
      <c r="I92" s="126">
        <f t="shared" si="30"/>
        <v>0.11126549405383401</v>
      </c>
      <c r="J92" s="52">
        <f t="shared" si="31"/>
        <v>4340194505</v>
      </c>
    </row>
    <row r="93" spans="1:62" s="39" customFormat="1" ht="15.75" customHeight="1" x14ac:dyDescent="0.25">
      <c r="A93" s="40" t="s">
        <v>178</v>
      </c>
      <c r="B93" s="41" t="s">
        <v>179</v>
      </c>
      <c r="C93" s="42">
        <f t="shared" ref="C93:H95" si="39">+C94</f>
        <v>244689781000</v>
      </c>
      <c r="D93" s="42">
        <f t="shared" si="39"/>
        <v>0</v>
      </c>
      <c r="E93" s="42">
        <f t="shared" si="39"/>
        <v>0</v>
      </c>
      <c r="F93" s="42">
        <f t="shared" si="39"/>
        <v>244689781000</v>
      </c>
      <c r="G93" s="42">
        <f t="shared" si="39"/>
        <v>22735626758</v>
      </c>
      <c r="H93" s="42">
        <f t="shared" si="39"/>
        <v>89669325589</v>
      </c>
      <c r="I93" s="123">
        <f t="shared" si="30"/>
        <v>0.36646126055014944</v>
      </c>
      <c r="J93" s="42">
        <f t="shared" si="31"/>
        <v>155020455411</v>
      </c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  <c r="AF93" s="38"/>
      <c r="AG93" s="38"/>
      <c r="AH93" s="38"/>
      <c r="AI93" s="38"/>
      <c r="AJ93" s="38"/>
      <c r="AK93" s="38"/>
      <c r="AL93" s="38"/>
      <c r="AM93" s="38"/>
      <c r="AN93" s="38"/>
      <c r="AO93" s="38"/>
      <c r="AP93" s="38"/>
      <c r="AQ93" s="38"/>
      <c r="AR93" s="38"/>
      <c r="AS93" s="38"/>
      <c r="AT93" s="38"/>
    </row>
    <row r="94" spans="1:62" ht="15.75" customHeight="1" x14ac:dyDescent="0.25">
      <c r="A94" s="79" t="s">
        <v>180</v>
      </c>
      <c r="B94" s="80" t="s">
        <v>181</v>
      </c>
      <c r="C94" s="81">
        <f t="shared" si="39"/>
        <v>244689781000</v>
      </c>
      <c r="D94" s="81">
        <f t="shared" si="39"/>
        <v>0</v>
      </c>
      <c r="E94" s="81">
        <f t="shared" si="39"/>
        <v>0</v>
      </c>
      <c r="F94" s="81">
        <f t="shared" si="39"/>
        <v>244689781000</v>
      </c>
      <c r="G94" s="81">
        <f t="shared" si="39"/>
        <v>22735626758</v>
      </c>
      <c r="H94" s="81">
        <f t="shared" si="39"/>
        <v>89669325589</v>
      </c>
      <c r="I94" s="136">
        <f t="shared" si="30"/>
        <v>0.36646126055014944</v>
      </c>
      <c r="J94" s="81">
        <f t="shared" si="31"/>
        <v>155020455411</v>
      </c>
    </row>
    <row r="95" spans="1:62" ht="15.75" customHeight="1" x14ac:dyDescent="0.25">
      <c r="A95" s="60" t="s">
        <v>182</v>
      </c>
      <c r="B95" s="61" t="s">
        <v>183</v>
      </c>
      <c r="C95" s="53">
        <f t="shared" si="39"/>
        <v>244689781000</v>
      </c>
      <c r="D95" s="53">
        <f t="shared" si="39"/>
        <v>0</v>
      </c>
      <c r="E95" s="53">
        <f t="shared" si="39"/>
        <v>0</v>
      </c>
      <c r="F95" s="53">
        <f t="shared" si="39"/>
        <v>244689781000</v>
      </c>
      <c r="G95" s="53">
        <f t="shared" si="39"/>
        <v>22735626758</v>
      </c>
      <c r="H95" s="53">
        <f t="shared" si="39"/>
        <v>89669325589</v>
      </c>
      <c r="I95" s="130">
        <f t="shared" si="30"/>
        <v>0.36646126055014944</v>
      </c>
      <c r="J95" s="53">
        <f t="shared" si="31"/>
        <v>155020455411</v>
      </c>
    </row>
    <row r="96" spans="1:62" ht="15.75" customHeight="1" x14ac:dyDescent="0.25">
      <c r="A96" s="112" t="s">
        <v>184</v>
      </c>
      <c r="B96" s="112" t="s">
        <v>185</v>
      </c>
      <c r="C96" s="113">
        <v>244689781000</v>
      </c>
      <c r="D96" s="52">
        <f>+'[2]JUNIO 2020 SI CAPITAL'!$D$96</f>
        <v>0</v>
      </c>
      <c r="E96" s="52">
        <f>+D96+'[1]MAYO 2020 SI CAPITAL'!E96</f>
        <v>0</v>
      </c>
      <c r="F96" s="52">
        <f>+C96+E96</f>
        <v>244689781000</v>
      </c>
      <c r="G96" s="52">
        <f>+'[2]JUNIO 2020 SI CAPITAL'!$F$96</f>
        <v>22735626758</v>
      </c>
      <c r="H96" s="52">
        <f>+G96+'[1]MAYO 2020 SI CAPITAL'!H96</f>
        <v>89669325589</v>
      </c>
      <c r="I96" s="126">
        <f t="shared" si="30"/>
        <v>0.36646126055014944</v>
      </c>
      <c r="J96" s="52">
        <f t="shared" si="31"/>
        <v>155020455411</v>
      </c>
    </row>
    <row r="97" spans="1:46" x14ac:dyDescent="0.25">
      <c r="B97" s="114"/>
    </row>
    <row r="98" spans="1:46" x14ac:dyDescent="0.2">
      <c r="A98" s="115" t="s">
        <v>186</v>
      </c>
      <c r="B98" s="116"/>
      <c r="C98" s="116"/>
      <c r="D98" s="116"/>
      <c r="E98" s="116"/>
      <c r="F98" s="117"/>
      <c r="G98" s="118"/>
      <c r="H98" s="117"/>
    </row>
    <row r="99" spans="1:46" s="31" customFormat="1" x14ac:dyDescent="0.2">
      <c r="A99" s="115" t="s">
        <v>187</v>
      </c>
      <c r="B99" s="116"/>
      <c r="C99" s="116"/>
      <c r="D99" s="116"/>
      <c r="E99" s="119"/>
      <c r="F99" s="117"/>
      <c r="G99" s="117"/>
      <c r="H99" s="117"/>
      <c r="I99" s="49"/>
      <c r="J99" s="49"/>
      <c r="K99" s="49"/>
      <c r="L99" s="49"/>
      <c r="M99" s="49"/>
      <c r="N99" s="49"/>
      <c r="O99" s="49"/>
      <c r="P99" s="49"/>
      <c r="Q99" s="49"/>
      <c r="R99" s="49"/>
      <c r="S99" s="49"/>
      <c r="T99" s="49"/>
      <c r="U99" s="49"/>
      <c r="V99" s="49"/>
      <c r="W99" s="49"/>
      <c r="X99" s="49"/>
      <c r="Y99" s="49"/>
      <c r="Z99" s="49"/>
      <c r="AA99" s="49"/>
      <c r="AB99" s="49"/>
      <c r="AC99" s="49"/>
      <c r="AD99" s="49"/>
      <c r="AE99" s="49"/>
      <c r="AF99" s="49"/>
      <c r="AG99" s="49"/>
      <c r="AH99" s="49"/>
      <c r="AI99" s="49"/>
      <c r="AJ99" s="49"/>
      <c r="AK99" s="49"/>
      <c r="AL99" s="49"/>
      <c r="AM99" s="49"/>
      <c r="AN99" s="49"/>
      <c r="AO99" s="49"/>
      <c r="AP99" s="49"/>
      <c r="AQ99" s="49"/>
      <c r="AR99" s="49"/>
      <c r="AS99" s="49"/>
      <c r="AT99" s="49"/>
    </row>
    <row r="100" spans="1:46" s="31" customFormat="1" x14ac:dyDescent="0.2">
      <c r="A100" s="115"/>
      <c r="B100" s="116"/>
      <c r="C100" s="116"/>
      <c r="D100" s="116"/>
      <c r="E100" s="116"/>
      <c r="F100" s="117"/>
      <c r="G100" s="117"/>
      <c r="H100" s="117"/>
      <c r="I100" s="49"/>
      <c r="J100" s="49"/>
      <c r="K100" s="49"/>
      <c r="L100" s="49"/>
      <c r="M100" s="49"/>
      <c r="N100" s="49"/>
      <c r="O100" s="49"/>
      <c r="P100" s="49"/>
      <c r="Q100" s="49"/>
      <c r="R100" s="49"/>
      <c r="S100" s="49"/>
      <c r="T100" s="49"/>
      <c r="U100" s="49"/>
      <c r="V100" s="49"/>
      <c r="W100" s="49"/>
      <c r="X100" s="49"/>
      <c r="Y100" s="49"/>
      <c r="Z100" s="49"/>
      <c r="AA100" s="49"/>
      <c r="AB100" s="49"/>
      <c r="AC100" s="49"/>
      <c r="AD100" s="49"/>
      <c r="AE100" s="49"/>
      <c r="AF100" s="49"/>
      <c r="AG100" s="49"/>
      <c r="AH100" s="49"/>
      <c r="AI100" s="49"/>
      <c r="AJ100" s="49"/>
      <c r="AK100" s="49"/>
      <c r="AL100" s="49"/>
      <c r="AM100" s="49"/>
      <c r="AN100" s="49"/>
      <c r="AO100" s="49"/>
      <c r="AP100" s="49"/>
      <c r="AQ100" s="49"/>
      <c r="AR100" s="49"/>
      <c r="AS100" s="49"/>
      <c r="AT100" s="49"/>
    </row>
    <row r="101" spans="1:46" s="31" customFormat="1" x14ac:dyDescent="0.2">
      <c r="A101" s="115"/>
      <c r="B101" s="115" t="s">
        <v>188</v>
      </c>
      <c r="C101" s="115"/>
      <c r="D101" s="115"/>
      <c r="E101" s="115"/>
      <c r="F101" s="120" t="s">
        <v>189</v>
      </c>
      <c r="G101" s="121"/>
      <c r="H101" s="120"/>
      <c r="I101" s="49"/>
      <c r="J101" s="49"/>
      <c r="K101" s="49"/>
      <c r="L101" s="49"/>
      <c r="M101" s="49"/>
      <c r="N101" s="49"/>
      <c r="O101" s="49"/>
      <c r="P101" s="49"/>
      <c r="Q101" s="49"/>
      <c r="R101" s="49"/>
      <c r="S101" s="49"/>
      <c r="T101" s="49"/>
      <c r="U101" s="49"/>
      <c r="V101" s="49"/>
      <c r="W101" s="49"/>
      <c r="X101" s="49"/>
      <c r="Y101" s="49"/>
      <c r="Z101" s="49"/>
      <c r="AA101" s="49"/>
      <c r="AB101" s="49"/>
      <c r="AC101" s="49"/>
      <c r="AD101" s="49"/>
      <c r="AE101" s="49"/>
      <c r="AF101" s="49"/>
      <c r="AG101" s="49"/>
      <c r="AH101" s="49"/>
      <c r="AI101" s="49"/>
      <c r="AJ101" s="49"/>
      <c r="AK101" s="49"/>
      <c r="AL101" s="49"/>
      <c r="AM101" s="49"/>
      <c r="AN101" s="49"/>
      <c r="AO101" s="49"/>
      <c r="AP101" s="49"/>
      <c r="AQ101" s="49"/>
      <c r="AR101" s="49"/>
      <c r="AS101" s="49"/>
      <c r="AT101" s="49"/>
    </row>
    <row r="102" spans="1:46" s="31" customFormat="1" x14ac:dyDescent="0.2">
      <c r="A102" s="115"/>
      <c r="B102" s="115" t="s">
        <v>190</v>
      </c>
      <c r="C102" s="115"/>
      <c r="D102" s="115"/>
      <c r="E102" s="115"/>
      <c r="F102" s="120" t="s">
        <v>191</v>
      </c>
      <c r="G102" s="120"/>
      <c r="H102" s="120"/>
      <c r="I102" s="49"/>
      <c r="J102" s="49"/>
      <c r="K102" s="49"/>
      <c r="L102" s="49"/>
      <c r="M102" s="49"/>
      <c r="N102" s="49"/>
      <c r="O102" s="49"/>
      <c r="P102" s="49"/>
      <c r="Q102" s="49"/>
      <c r="R102" s="49"/>
      <c r="S102" s="49"/>
      <c r="T102" s="49"/>
      <c r="U102" s="49"/>
      <c r="V102" s="49"/>
      <c r="W102" s="49"/>
      <c r="X102" s="49"/>
      <c r="Y102" s="49"/>
      <c r="Z102" s="49"/>
      <c r="AA102" s="49"/>
      <c r="AB102" s="49"/>
      <c r="AC102" s="49"/>
      <c r="AD102" s="49"/>
      <c r="AE102" s="49"/>
      <c r="AF102" s="49"/>
      <c r="AG102" s="49"/>
      <c r="AH102" s="49"/>
      <c r="AI102" s="49"/>
      <c r="AJ102" s="49"/>
      <c r="AK102" s="49"/>
      <c r="AL102" s="49"/>
      <c r="AM102" s="49"/>
      <c r="AN102" s="49"/>
      <c r="AO102" s="49"/>
      <c r="AP102" s="49"/>
      <c r="AQ102" s="49"/>
      <c r="AR102" s="49"/>
      <c r="AS102" s="49"/>
      <c r="AT102" s="49"/>
    </row>
    <row r="103" spans="1:46" s="31" customFormat="1" x14ac:dyDescent="0.25">
      <c r="A103" s="49"/>
      <c r="B103" s="114"/>
      <c r="D103" s="49"/>
      <c r="E103" s="49"/>
      <c r="F103" s="49"/>
      <c r="G103" s="49"/>
      <c r="H103" s="49"/>
      <c r="I103" s="49"/>
      <c r="J103" s="49"/>
      <c r="K103" s="49"/>
      <c r="L103" s="49"/>
      <c r="M103" s="49"/>
      <c r="N103" s="49"/>
      <c r="O103" s="49"/>
      <c r="P103" s="49"/>
      <c r="Q103" s="49"/>
      <c r="R103" s="49"/>
      <c r="S103" s="49"/>
      <c r="T103" s="49"/>
      <c r="U103" s="49"/>
      <c r="V103" s="49"/>
      <c r="W103" s="49"/>
      <c r="X103" s="49"/>
      <c r="Y103" s="49"/>
      <c r="Z103" s="49"/>
      <c r="AA103" s="49"/>
      <c r="AB103" s="49"/>
      <c r="AC103" s="49"/>
      <c r="AD103" s="49"/>
      <c r="AE103" s="49"/>
      <c r="AF103" s="49"/>
      <c r="AG103" s="49"/>
      <c r="AH103" s="49"/>
      <c r="AI103" s="49"/>
      <c r="AJ103" s="49"/>
      <c r="AK103" s="49"/>
      <c r="AL103" s="49"/>
      <c r="AM103" s="49"/>
      <c r="AN103" s="49"/>
      <c r="AO103" s="49"/>
      <c r="AP103" s="49"/>
      <c r="AQ103" s="49"/>
      <c r="AR103" s="49"/>
      <c r="AS103" s="49"/>
      <c r="AT103" s="49"/>
    </row>
    <row r="104" spans="1:46" s="31" customFormat="1" x14ac:dyDescent="0.25">
      <c r="A104" s="49"/>
      <c r="B104" s="114"/>
      <c r="D104" s="49"/>
      <c r="E104" s="49"/>
      <c r="F104" s="49"/>
      <c r="G104" s="49"/>
      <c r="H104" s="49"/>
      <c r="I104" s="49"/>
      <c r="J104" s="49"/>
      <c r="K104" s="49"/>
      <c r="L104" s="49"/>
      <c r="M104" s="49"/>
      <c r="N104" s="49"/>
      <c r="O104" s="49"/>
      <c r="P104" s="49"/>
      <c r="Q104" s="49"/>
      <c r="R104" s="49"/>
      <c r="S104" s="49"/>
      <c r="T104" s="49"/>
      <c r="U104" s="49"/>
      <c r="V104" s="49"/>
      <c r="W104" s="49"/>
      <c r="X104" s="49"/>
      <c r="Y104" s="49"/>
      <c r="Z104" s="49"/>
      <c r="AA104" s="49"/>
      <c r="AB104" s="49"/>
      <c r="AC104" s="49"/>
      <c r="AD104" s="49"/>
      <c r="AE104" s="49"/>
      <c r="AF104" s="49"/>
      <c r="AG104" s="49"/>
      <c r="AH104" s="49"/>
      <c r="AI104" s="49"/>
      <c r="AJ104" s="49"/>
      <c r="AK104" s="49"/>
      <c r="AL104" s="49"/>
      <c r="AM104" s="49"/>
      <c r="AN104" s="49"/>
      <c r="AO104" s="49"/>
      <c r="AP104" s="49"/>
      <c r="AQ104" s="49"/>
      <c r="AR104" s="49"/>
      <c r="AS104" s="49"/>
      <c r="AT104" s="49"/>
    </row>
    <row r="105" spans="1:46" s="31" customFormat="1" x14ac:dyDescent="0.25">
      <c r="A105" s="49"/>
      <c r="B105" s="114"/>
      <c r="D105" s="49"/>
      <c r="E105" s="49"/>
      <c r="F105" s="49"/>
      <c r="G105" s="49"/>
      <c r="H105" s="49"/>
      <c r="I105" s="49"/>
      <c r="J105" s="49"/>
      <c r="K105" s="49"/>
      <c r="L105" s="49"/>
      <c r="M105" s="49"/>
      <c r="N105" s="49"/>
      <c r="O105" s="49"/>
      <c r="P105" s="49"/>
      <c r="Q105" s="49"/>
      <c r="R105" s="49"/>
      <c r="S105" s="49"/>
      <c r="T105" s="49"/>
      <c r="U105" s="49"/>
      <c r="V105" s="49"/>
      <c r="W105" s="49"/>
      <c r="X105" s="49"/>
      <c r="Y105" s="49"/>
      <c r="Z105" s="49"/>
      <c r="AA105" s="49"/>
      <c r="AB105" s="49"/>
      <c r="AC105" s="49"/>
      <c r="AD105" s="49"/>
      <c r="AE105" s="49"/>
      <c r="AF105" s="49"/>
      <c r="AG105" s="49"/>
      <c r="AH105" s="49"/>
      <c r="AI105" s="49"/>
      <c r="AJ105" s="49"/>
      <c r="AK105" s="49"/>
      <c r="AL105" s="49"/>
      <c r="AM105" s="49"/>
      <c r="AN105" s="49"/>
      <c r="AO105" s="49"/>
      <c r="AP105" s="49"/>
      <c r="AQ105" s="49"/>
      <c r="AR105" s="49"/>
      <c r="AS105" s="49"/>
      <c r="AT105" s="49"/>
    </row>
    <row r="106" spans="1:46" s="31" customFormat="1" x14ac:dyDescent="0.25">
      <c r="A106" s="49"/>
      <c r="B106" s="114"/>
      <c r="D106" s="49"/>
      <c r="E106" s="49"/>
      <c r="F106" s="49"/>
      <c r="G106" s="49"/>
      <c r="H106" s="49"/>
      <c r="I106" s="49"/>
      <c r="J106" s="49"/>
      <c r="K106" s="49"/>
      <c r="L106" s="49"/>
      <c r="M106" s="49"/>
      <c r="N106" s="49"/>
      <c r="O106" s="49"/>
      <c r="P106" s="49"/>
      <c r="Q106" s="49"/>
      <c r="R106" s="49"/>
      <c r="S106" s="49"/>
      <c r="T106" s="49"/>
      <c r="U106" s="49"/>
      <c r="V106" s="49"/>
      <c r="W106" s="49"/>
      <c r="X106" s="49"/>
      <c r="Y106" s="49"/>
      <c r="Z106" s="49"/>
      <c r="AA106" s="49"/>
      <c r="AB106" s="49"/>
      <c r="AC106" s="49"/>
      <c r="AD106" s="49"/>
      <c r="AE106" s="49"/>
      <c r="AF106" s="49"/>
      <c r="AG106" s="49"/>
      <c r="AH106" s="49"/>
      <c r="AI106" s="49"/>
      <c r="AJ106" s="49"/>
      <c r="AK106" s="49"/>
      <c r="AL106" s="49"/>
      <c r="AM106" s="49"/>
      <c r="AN106" s="49"/>
      <c r="AO106" s="49"/>
      <c r="AP106" s="49"/>
      <c r="AQ106" s="49"/>
      <c r="AR106" s="49"/>
      <c r="AS106" s="49"/>
      <c r="AT106" s="49"/>
    </row>
    <row r="107" spans="1:46" s="31" customFormat="1" x14ac:dyDescent="0.25">
      <c r="A107" s="49"/>
      <c r="B107" s="114"/>
      <c r="D107" s="49"/>
      <c r="E107" s="49"/>
      <c r="F107" s="49"/>
      <c r="G107" s="49"/>
      <c r="H107" s="49"/>
      <c r="I107" s="49"/>
      <c r="J107" s="49"/>
      <c r="K107" s="49"/>
      <c r="L107" s="49"/>
      <c r="M107" s="49"/>
      <c r="N107" s="49"/>
      <c r="O107" s="49"/>
      <c r="P107" s="49"/>
      <c r="Q107" s="49"/>
      <c r="R107" s="49"/>
      <c r="S107" s="49"/>
      <c r="T107" s="49"/>
      <c r="U107" s="49"/>
      <c r="V107" s="49"/>
      <c r="W107" s="49"/>
      <c r="X107" s="49"/>
      <c r="Y107" s="49"/>
      <c r="Z107" s="49"/>
      <c r="AA107" s="49"/>
      <c r="AB107" s="49"/>
      <c r="AC107" s="49"/>
      <c r="AD107" s="49"/>
      <c r="AE107" s="49"/>
      <c r="AF107" s="49"/>
      <c r="AG107" s="49"/>
      <c r="AH107" s="49"/>
      <c r="AI107" s="49"/>
      <c r="AJ107" s="49"/>
      <c r="AK107" s="49"/>
      <c r="AL107" s="49"/>
      <c r="AM107" s="49"/>
      <c r="AN107" s="49"/>
      <c r="AO107" s="49"/>
      <c r="AP107" s="49"/>
      <c r="AQ107" s="49"/>
      <c r="AR107" s="49"/>
      <c r="AS107" s="49"/>
      <c r="AT107" s="49"/>
    </row>
    <row r="108" spans="1:46" s="31" customFormat="1" x14ac:dyDescent="0.25">
      <c r="A108" s="49"/>
      <c r="B108" s="114"/>
      <c r="D108" s="49"/>
      <c r="E108" s="49"/>
      <c r="F108" s="49"/>
      <c r="G108" s="49"/>
      <c r="H108" s="49"/>
      <c r="I108" s="49"/>
      <c r="J108" s="49"/>
      <c r="K108" s="49"/>
      <c r="L108" s="49"/>
      <c r="M108" s="49"/>
      <c r="N108" s="49"/>
      <c r="O108" s="49"/>
      <c r="P108" s="49"/>
      <c r="Q108" s="49"/>
      <c r="R108" s="49"/>
      <c r="S108" s="49"/>
      <c r="T108" s="49"/>
      <c r="U108" s="49"/>
      <c r="V108" s="49"/>
      <c r="W108" s="49"/>
      <c r="X108" s="49"/>
      <c r="Y108" s="49"/>
      <c r="Z108" s="49"/>
      <c r="AA108" s="49"/>
      <c r="AB108" s="49"/>
      <c r="AC108" s="49"/>
      <c r="AD108" s="49"/>
      <c r="AE108" s="49"/>
      <c r="AF108" s="49"/>
      <c r="AG108" s="49"/>
      <c r="AH108" s="49"/>
      <c r="AI108" s="49"/>
      <c r="AJ108" s="49"/>
      <c r="AK108" s="49"/>
      <c r="AL108" s="49"/>
      <c r="AM108" s="49"/>
      <c r="AN108" s="49"/>
      <c r="AO108" s="49"/>
      <c r="AP108" s="49"/>
      <c r="AQ108" s="49"/>
      <c r="AR108" s="49"/>
      <c r="AS108" s="49"/>
      <c r="AT108" s="49"/>
    </row>
    <row r="109" spans="1:46" s="31" customFormat="1" x14ac:dyDescent="0.25">
      <c r="A109" s="49"/>
      <c r="B109" s="114"/>
      <c r="D109" s="49"/>
      <c r="E109" s="49"/>
      <c r="F109" s="49"/>
      <c r="G109" s="49"/>
      <c r="H109" s="49"/>
      <c r="I109" s="49"/>
      <c r="J109" s="49"/>
      <c r="K109" s="49"/>
      <c r="L109" s="49"/>
      <c r="M109" s="49"/>
      <c r="N109" s="49"/>
      <c r="O109" s="49"/>
      <c r="P109" s="49"/>
      <c r="Q109" s="49"/>
      <c r="R109" s="49"/>
      <c r="S109" s="49"/>
      <c r="T109" s="49"/>
      <c r="U109" s="49"/>
      <c r="V109" s="49"/>
      <c r="W109" s="49"/>
      <c r="X109" s="49"/>
      <c r="Y109" s="49"/>
      <c r="Z109" s="49"/>
      <c r="AA109" s="49"/>
      <c r="AB109" s="49"/>
      <c r="AC109" s="49"/>
      <c r="AD109" s="49"/>
      <c r="AE109" s="49"/>
      <c r="AF109" s="49"/>
      <c r="AG109" s="49"/>
      <c r="AH109" s="49"/>
      <c r="AI109" s="49"/>
      <c r="AJ109" s="49"/>
      <c r="AK109" s="49"/>
      <c r="AL109" s="49"/>
      <c r="AM109" s="49"/>
      <c r="AN109" s="49"/>
      <c r="AO109" s="49"/>
      <c r="AP109" s="49"/>
      <c r="AQ109" s="49"/>
      <c r="AR109" s="49"/>
      <c r="AS109" s="49"/>
      <c r="AT109" s="49"/>
    </row>
    <row r="110" spans="1:46" s="31" customFormat="1" x14ac:dyDescent="0.25">
      <c r="A110" s="49"/>
      <c r="B110" s="114"/>
      <c r="D110" s="49"/>
      <c r="E110" s="49"/>
      <c r="F110" s="49"/>
      <c r="G110" s="49"/>
      <c r="H110" s="49"/>
      <c r="I110" s="49"/>
      <c r="J110" s="49"/>
      <c r="K110" s="49"/>
      <c r="L110" s="49"/>
      <c r="M110" s="49"/>
      <c r="N110" s="49"/>
      <c r="O110" s="49"/>
      <c r="P110" s="49"/>
      <c r="Q110" s="49"/>
      <c r="R110" s="49"/>
      <c r="S110" s="49"/>
      <c r="T110" s="49"/>
      <c r="U110" s="49"/>
      <c r="V110" s="49"/>
      <c r="W110" s="49"/>
      <c r="X110" s="49"/>
      <c r="Y110" s="49"/>
      <c r="Z110" s="49"/>
      <c r="AA110" s="49"/>
      <c r="AB110" s="49"/>
      <c r="AC110" s="49"/>
      <c r="AD110" s="49"/>
      <c r="AE110" s="49"/>
      <c r="AF110" s="49"/>
      <c r="AG110" s="49"/>
      <c r="AH110" s="49"/>
      <c r="AI110" s="49"/>
      <c r="AJ110" s="49"/>
      <c r="AK110" s="49"/>
      <c r="AL110" s="49"/>
      <c r="AM110" s="49"/>
      <c r="AN110" s="49"/>
      <c r="AO110" s="49"/>
      <c r="AP110" s="49"/>
      <c r="AQ110" s="49"/>
      <c r="AR110" s="49"/>
      <c r="AS110" s="49"/>
      <c r="AT110" s="49"/>
    </row>
    <row r="111" spans="1:46" s="31" customFormat="1" x14ac:dyDescent="0.25">
      <c r="A111" s="49"/>
      <c r="B111" s="114"/>
      <c r="D111" s="49"/>
      <c r="E111" s="49"/>
      <c r="F111" s="49"/>
      <c r="G111" s="49"/>
      <c r="H111" s="49"/>
      <c r="I111" s="49"/>
      <c r="J111" s="49"/>
      <c r="K111" s="49"/>
      <c r="L111" s="49"/>
      <c r="M111" s="49"/>
      <c r="N111" s="49"/>
      <c r="O111" s="49"/>
      <c r="P111" s="49"/>
      <c r="Q111" s="49"/>
      <c r="R111" s="49"/>
      <c r="S111" s="49"/>
      <c r="T111" s="49"/>
      <c r="U111" s="49"/>
      <c r="V111" s="49"/>
      <c r="W111" s="49"/>
      <c r="X111" s="49"/>
      <c r="Y111" s="49"/>
      <c r="Z111" s="49"/>
      <c r="AA111" s="49"/>
      <c r="AB111" s="49"/>
      <c r="AC111" s="49"/>
      <c r="AD111" s="49"/>
      <c r="AE111" s="49"/>
      <c r="AF111" s="49"/>
      <c r="AG111" s="49"/>
      <c r="AH111" s="49"/>
      <c r="AI111" s="49"/>
      <c r="AJ111" s="49"/>
      <c r="AK111" s="49"/>
      <c r="AL111" s="49"/>
      <c r="AM111" s="49"/>
      <c r="AN111" s="49"/>
      <c r="AO111" s="49"/>
      <c r="AP111" s="49"/>
      <c r="AQ111" s="49"/>
      <c r="AR111" s="49"/>
      <c r="AS111" s="49"/>
      <c r="AT111" s="49"/>
    </row>
    <row r="112" spans="1:46" s="31" customFormat="1" x14ac:dyDescent="0.25">
      <c r="A112" s="49"/>
      <c r="B112" s="114"/>
      <c r="D112" s="49"/>
      <c r="E112" s="49"/>
      <c r="F112" s="49"/>
      <c r="G112" s="49"/>
      <c r="H112" s="49"/>
      <c r="I112" s="49"/>
      <c r="J112" s="49"/>
      <c r="K112" s="49"/>
      <c r="L112" s="49"/>
      <c r="M112" s="49"/>
      <c r="N112" s="49"/>
      <c r="O112" s="49"/>
      <c r="P112" s="49"/>
      <c r="Q112" s="49"/>
      <c r="R112" s="49"/>
      <c r="S112" s="49"/>
      <c r="T112" s="49"/>
      <c r="U112" s="49"/>
      <c r="V112" s="49"/>
      <c r="W112" s="49"/>
      <c r="X112" s="49"/>
      <c r="Y112" s="49"/>
      <c r="Z112" s="49"/>
      <c r="AA112" s="49"/>
      <c r="AB112" s="49"/>
      <c r="AC112" s="49"/>
      <c r="AD112" s="49"/>
      <c r="AE112" s="49"/>
      <c r="AF112" s="49"/>
      <c r="AG112" s="49"/>
      <c r="AH112" s="49"/>
      <c r="AI112" s="49"/>
      <c r="AJ112" s="49"/>
      <c r="AK112" s="49"/>
      <c r="AL112" s="49"/>
      <c r="AM112" s="49"/>
      <c r="AN112" s="49"/>
      <c r="AO112" s="49"/>
      <c r="AP112" s="49"/>
      <c r="AQ112" s="49"/>
      <c r="AR112" s="49"/>
      <c r="AS112" s="49"/>
      <c r="AT112" s="49"/>
    </row>
    <row r="113" spans="1:46" s="31" customFormat="1" x14ac:dyDescent="0.25">
      <c r="A113" s="49"/>
      <c r="B113" s="114"/>
      <c r="D113" s="49"/>
      <c r="E113" s="49"/>
      <c r="F113" s="49"/>
      <c r="G113" s="49"/>
      <c r="H113" s="49"/>
      <c r="I113" s="49"/>
      <c r="J113" s="49"/>
      <c r="K113" s="49"/>
      <c r="L113" s="49"/>
      <c r="M113" s="49"/>
      <c r="N113" s="49"/>
      <c r="O113" s="49"/>
      <c r="P113" s="49"/>
      <c r="Q113" s="49"/>
      <c r="R113" s="49"/>
      <c r="S113" s="49"/>
      <c r="T113" s="49"/>
      <c r="U113" s="49"/>
      <c r="V113" s="49"/>
      <c r="W113" s="49"/>
      <c r="X113" s="49"/>
      <c r="Y113" s="49"/>
      <c r="Z113" s="49"/>
      <c r="AA113" s="49"/>
      <c r="AB113" s="49"/>
      <c r="AC113" s="49"/>
      <c r="AD113" s="49"/>
      <c r="AE113" s="49"/>
      <c r="AF113" s="49"/>
      <c r="AG113" s="49"/>
      <c r="AH113" s="49"/>
      <c r="AI113" s="49"/>
      <c r="AJ113" s="49"/>
      <c r="AK113" s="49"/>
      <c r="AL113" s="49"/>
      <c r="AM113" s="49"/>
      <c r="AN113" s="49"/>
      <c r="AO113" s="49"/>
      <c r="AP113" s="49"/>
      <c r="AQ113" s="49"/>
      <c r="AR113" s="49"/>
      <c r="AS113" s="49"/>
      <c r="AT113" s="49"/>
    </row>
    <row r="114" spans="1:46" s="31" customFormat="1" x14ac:dyDescent="0.25">
      <c r="A114" s="49"/>
      <c r="B114" s="114"/>
      <c r="D114" s="49"/>
      <c r="E114" s="49"/>
      <c r="F114" s="49"/>
      <c r="G114" s="49"/>
      <c r="H114" s="49"/>
      <c r="I114" s="49"/>
      <c r="J114" s="49"/>
      <c r="K114" s="49"/>
      <c r="L114" s="49"/>
      <c r="M114" s="49"/>
      <c r="N114" s="49"/>
      <c r="O114" s="49"/>
      <c r="P114" s="49"/>
      <c r="Q114" s="49"/>
      <c r="R114" s="49"/>
      <c r="S114" s="49"/>
      <c r="T114" s="49"/>
      <c r="U114" s="49"/>
      <c r="V114" s="49"/>
      <c r="W114" s="49"/>
      <c r="X114" s="49"/>
      <c r="Y114" s="49"/>
      <c r="Z114" s="49"/>
      <c r="AA114" s="49"/>
      <c r="AB114" s="49"/>
      <c r="AC114" s="49"/>
      <c r="AD114" s="49"/>
      <c r="AE114" s="49"/>
      <c r="AF114" s="49"/>
      <c r="AG114" s="49"/>
      <c r="AH114" s="49"/>
      <c r="AI114" s="49"/>
      <c r="AJ114" s="49"/>
      <c r="AK114" s="49"/>
      <c r="AL114" s="49"/>
      <c r="AM114" s="49"/>
      <c r="AN114" s="49"/>
      <c r="AO114" s="49"/>
      <c r="AP114" s="49"/>
      <c r="AQ114" s="49"/>
      <c r="AR114" s="49"/>
      <c r="AS114" s="49"/>
      <c r="AT114" s="49"/>
    </row>
    <row r="115" spans="1:46" s="31" customFormat="1" x14ac:dyDescent="0.25">
      <c r="A115" s="49"/>
      <c r="B115" s="114"/>
      <c r="D115" s="49"/>
      <c r="E115" s="49"/>
      <c r="F115" s="49"/>
      <c r="G115" s="49"/>
      <c r="H115" s="49"/>
      <c r="I115" s="49"/>
      <c r="J115" s="49"/>
      <c r="K115" s="49"/>
      <c r="L115" s="49"/>
      <c r="M115" s="49"/>
      <c r="N115" s="49"/>
      <c r="O115" s="49"/>
      <c r="P115" s="49"/>
      <c r="Q115" s="49"/>
      <c r="R115" s="49"/>
      <c r="S115" s="49"/>
      <c r="T115" s="49"/>
      <c r="U115" s="49"/>
      <c r="V115" s="49"/>
      <c r="W115" s="49"/>
      <c r="X115" s="49"/>
      <c r="Y115" s="49"/>
      <c r="Z115" s="49"/>
      <c r="AA115" s="49"/>
      <c r="AB115" s="49"/>
      <c r="AC115" s="49"/>
      <c r="AD115" s="49"/>
      <c r="AE115" s="49"/>
      <c r="AF115" s="49"/>
      <c r="AG115" s="49"/>
      <c r="AH115" s="49"/>
      <c r="AI115" s="49"/>
      <c r="AJ115" s="49"/>
      <c r="AK115" s="49"/>
      <c r="AL115" s="49"/>
      <c r="AM115" s="49"/>
      <c r="AN115" s="49"/>
      <c r="AO115" s="49"/>
      <c r="AP115" s="49"/>
      <c r="AQ115" s="49"/>
      <c r="AR115" s="49"/>
      <c r="AS115" s="49"/>
      <c r="AT115" s="49"/>
    </row>
    <row r="116" spans="1:46" s="31" customFormat="1" x14ac:dyDescent="0.25">
      <c r="A116" s="49"/>
      <c r="B116" s="114"/>
      <c r="D116" s="49"/>
      <c r="E116" s="49"/>
      <c r="F116" s="49"/>
      <c r="G116" s="49"/>
      <c r="H116" s="49"/>
      <c r="I116" s="49"/>
      <c r="J116" s="49"/>
      <c r="K116" s="49"/>
      <c r="L116" s="49"/>
      <c r="M116" s="49"/>
      <c r="N116" s="49"/>
      <c r="O116" s="49"/>
      <c r="P116" s="49"/>
      <c r="Q116" s="49"/>
      <c r="R116" s="49"/>
      <c r="S116" s="49"/>
      <c r="T116" s="49"/>
      <c r="U116" s="49"/>
      <c r="V116" s="49"/>
      <c r="W116" s="49"/>
      <c r="X116" s="49"/>
      <c r="Y116" s="49"/>
      <c r="Z116" s="49"/>
      <c r="AA116" s="49"/>
      <c r="AB116" s="49"/>
      <c r="AC116" s="49"/>
      <c r="AD116" s="49"/>
      <c r="AE116" s="49"/>
      <c r="AF116" s="49"/>
      <c r="AG116" s="49"/>
      <c r="AH116" s="49"/>
      <c r="AI116" s="49"/>
      <c r="AJ116" s="49"/>
      <c r="AK116" s="49"/>
      <c r="AL116" s="49"/>
      <c r="AM116" s="49"/>
      <c r="AN116" s="49"/>
      <c r="AO116" s="49"/>
      <c r="AP116" s="49"/>
      <c r="AQ116" s="49"/>
      <c r="AR116" s="49"/>
      <c r="AS116" s="49"/>
      <c r="AT116" s="49"/>
    </row>
    <row r="117" spans="1:46" s="31" customFormat="1" x14ac:dyDescent="0.25">
      <c r="A117" s="49"/>
      <c r="B117" s="114"/>
      <c r="D117" s="49"/>
      <c r="E117" s="49"/>
      <c r="F117" s="49"/>
      <c r="G117" s="49"/>
      <c r="H117" s="49"/>
      <c r="I117" s="49"/>
      <c r="J117" s="49"/>
      <c r="K117" s="49"/>
      <c r="L117" s="49"/>
      <c r="M117" s="49"/>
      <c r="N117" s="49"/>
      <c r="O117" s="49"/>
      <c r="P117" s="49"/>
      <c r="Q117" s="49"/>
      <c r="R117" s="49"/>
      <c r="S117" s="49"/>
      <c r="T117" s="49"/>
      <c r="U117" s="49"/>
      <c r="V117" s="49"/>
      <c r="W117" s="49"/>
      <c r="X117" s="49"/>
      <c r="Y117" s="49"/>
      <c r="Z117" s="49"/>
      <c r="AA117" s="49"/>
      <c r="AB117" s="49"/>
      <c r="AC117" s="49"/>
      <c r="AD117" s="49"/>
      <c r="AE117" s="49"/>
      <c r="AF117" s="49"/>
      <c r="AG117" s="49"/>
      <c r="AH117" s="49"/>
      <c r="AI117" s="49"/>
      <c r="AJ117" s="49"/>
      <c r="AK117" s="49"/>
      <c r="AL117" s="49"/>
      <c r="AM117" s="49"/>
      <c r="AN117" s="49"/>
      <c r="AO117" s="49"/>
      <c r="AP117" s="49"/>
      <c r="AQ117" s="49"/>
      <c r="AR117" s="49"/>
      <c r="AS117" s="49"/>
      <c r="AT117" s="49"/>
    </row>
    <row r="118" spans="1:46" s="31" customFormat="1" x14ac:dyDescent="0.25">
      <c r="A118" s="49"/>
      <c r="B118" s="114"/>
      <c r="D118" s="49"/>
      <c r="E118" s="49"/>
      <c r="F118" s="49"/>
      <c r="G118" s="49"/>
      <c r="H118" s="49"/>
      <c r="I118" s="49"/>
      <c r="J118" s="49"/>
      <c r="K118" s="49"/>
      <c r="L118" s="49"/>
      <c r="M118" s="49"/>
      <c r="N118" s="49"/>
      <c r="O118" s="49"/>
      <c r="P118" s="49"/>
      <c r="Q118" s="49"/>
      <c r="R118" s="49"/>
      <c r="S118" s="49"/>
      <c r="T118" s="49"/>
      <c r="U118" s="49"/>
      <c r="V118" s="49"/>
      <c r="W118" s="49"/>
      <c r="X118" s="49"/>
      <c r="Y118" s="49"/>
      <c r="Z118" s="49"/>
      <c r="AA118" s="49"/>
      <c r="AB118" s="49"/>
      <c r="AC118" s="49"/>
      <c r="AD118" s="49"/>
      <c r="AE118" s="49"/>
      <c r="AF118" s="49"/>
      <c r="AG118" s="49"/>
      <c r="AH118" s="49"/>
      <c r="AI118" s="49"/>
      <c r="AJ118" s="49"/>
      <c r="AK118" s="49"/>
      <c r="AL118" s="49"/>
      <c r="AM118" s="49"/>
      <c r="AN118" s="49"/>
      <c r="AO118" s="49"/>
      <c r="AP118" s="49"/>
      <c r="AQ118" s="49"/>
      <c r="AR118" s="49"/>
      <c r="AS118" s="49"/>
      <c r="AT118" s="49"/>
    </row>
    <row r="119" spans="1:46" s="31" customFormat="1" x14ac:dyDescent="0.25">
      <c r="A119" s="49"/>
      <c r="B119" s="114"/>
      <c r="D119" s="49"/>
      <c r="E119" s="49"/>
      <c r="F119" s="49"/>
      <c r="G119" s="49"/>
      <c r="H119" s="49"/>
      <c r="I119" s="49"/>
      <c r="J119" s="49"/>
      <c r="K119" s="49"/>
      <c r="L119" s="49"/>
      <c r="M119" s="49"/>
      <c r="N119" s="49"/>
      <c r="O119" s="49"/>
      <c r="P119" s="49"/>
      <c r="Q119" s="49"/>
      <c r="R119" s="49"/>
      <c r="S119" s="49"/>
      <c r="T119" s="49"/>
      <c r="U119" s="49"/>
      <c r="V119" s="49"/>
      <c r="W119" s="49"/>
      <c r="X119" s="49"/>
      <c r="Y119" s="49"/>
      <c r="Z119" s="49"/>
      <c r="AA119" s="49"/>
      <c r="AB119" s="49"/>
      <c r="AC119" s="49"/>
      <c r="AD119" s="49"/>
      <c r="AE119" s="49"/>
      <c r="AF119" s="49"/>
      <c r="AG119" s="49"/>
      <c r="AH119" s="49"/>
      <c r="AI119" s="49"/>
      <c r="AJ119" s="49"/>
      <c r="AK119" s="49"/>
      <c r="AL119" s="49"/>
      <c r="AM119" s="49"/>
      <c r="AN119" s="49"/>
      <c r="AO119" s="49"/>
      <c r="AP119" s="49"/>
      <c r="AQ119" s="49"/>
      <c r="AR119" s="49"/>
      <c r="AS119" s="49"/>
      <c r="AT119" s="49"/>
    </row>
    <row r="120" spans="1:46" s="31" customFormat="1" x14ac:dyDescent="0.25">
      <c r="A120" s="49"/>
      <c r="B120" s="114"/>
      <c r="D120" s="49"/>
      <c r="E120" s="49"/>
      <c r="F120" s="49"/>
      <c r="G120" s="49"/>
      <c r="H120" s="49"/>
      <c r="I120" s="49"/>
      <c r="J120" s="49"/>
      <c r="K120" s="49"/>
      <c r="L120" s="49"/>
      <c r="M120" s="49"/>
      <c r="N120" s="49"/>
      <c r="O120" s="49"/>
      <c r="P120" s="49"/>
      <c r="Q120" s="49"/>
      <c r="R120" s="49"/>
      <c r="S120" s="49"/>
      <c r="T120" s="49"/>
      <c r="U120" s="49"/>
      <c r="V120" s="49"/>
      <c r="W120" s="49"/>
      <c r="X120" s="49"/>
      <c r="Y120" s="49"/>
      <c r="Z120" s="49"/>
      <c r="AA120" s="49"/>
      <c r="AB120" s="49"/>
      <c r="AC120" s="49"/>
      <c r="AD120" s="49"/>
      <c r="AE120" s="49"/>
      <c r="AF120" s="49"/>
      <c r="AG120" s="49"/>
      <c r="AH120" s="49"/>
      <c r="AI120" s="49"/>
      <c r="AJ120" s="49"/>
      <c r="AK120" s="49"/>
      <c r="AL120" s="49"/>
      <c r="AM120" s="49"/>
      <c r="AN120" s="49"/>
      <c r="AO120" s="49"/>
      <c r="AP120" s="49"/>
      <c r="AQ120" s="49"/>
      <c r="AR120" s="49"/>
      <c r="AS120" s="49"/>
      <c r="AT120" s="49"/>
    </row>
    <row r="121" spans="1:46" s="31" customFormat="1" x14ac:dyDescent="0.25">
      <c r="A121" s="49"/>
      <c r="B121" s="114"/>
      <c r="D121" s="49"/>
      <c r="E121" s="49"/>
      <c r="F121" s="49"/>
      <c r="G121" s="49"/>
      <c r="H121" s="49"/>
      <c r="I121" s="49"/>
      <c r="J121" s="49"/>
      <c r="K121" s="49"/>
      <c r="L121" s="49"/>
      <c r="M121" s="49"/>
      <c r="N121" s="49"/>
      <c r="O121" s="49"/>
      <c r="P121" s="49"/>
      <c r="Q121" s="49"/>
      <c r="R121" s="49"/>
      <c r="S121" s="49"/>
      <c r="T121" s="49"/>
      <c r="U121" s="49"/>
      <c r="V121" s="49"/>
      <c r="W121" s="49"/>
      <c r="X121" s="49"/>
      <c r="Y121" s="49"/>
      <c r="Z121" s="49"/>
      <c r="AA121" s="49"/>
      <c r="AB121" s="49"/>
      <c r="AC121" s="49"/>
      <c r="AD121" s="49"/>
      <c r="AE121" s="49"/>
      <c r="AF121" s="49"/>
      <c r="AG121" s="49"/>
      <c r="AH121" s="49"/>
      <c r="AI121" s="49"/>
      <c r="AJ121" s="49"/>
      <c r="AK121" s="49"/>
      <c r="AL121" s="49"/>
      <c r="AM121" s="49"/>
      <c r="AN121" s="49"/>
      <c r="AO121" s="49"/>
      <c r="AP121" s="49"/>
      <c r="AQ121" s="49"/>
      <c r="AR121" s="49"/>
      <c r="AS121" s="49"/>
      <c r="AT121" s="49"/>
    </row>
    <row r="122" spans="1:46" s="31" customFormat="1" x14ac:dyDescent="0.25">
      <c r="A122" s="49"/>
      <c r="B122" s="114"/>
      <c r="D122" s="49"/>
      <c r="E122" s="49"/>
      <c r="F122" s="49"/>
      <c r="G122" s="49"/>
      <c r="H122" s="49"/>
      <c r="I122" s="49"/>
      <c r="J122" s="49"/>
      <c r="K122" s="49"/>
      <c r="L122" s="49"/>
      <c r="M122" s="49"/>
      <c r="N122" s="49"/>
      <c r="O122" s="49"/>
      <c r="P122" s="49"/>
      <c r="Q122" s="49"/>
      <c r="R122" s="49"/>
      <c r="S122" s="49"/>
      <c r="T122" s="49"/>
      <c r="U122" s="49"/>
      <c r="V122" s="49"/>
      <c r="W122" s="49"/>
      <c r="X122" s="49"/>
      <c r="Y122" s="49"/>
      <c r="Z122" s="49"/>
      <c r="AA122" s="49"/>
      <c r="AB122" s="49"/>
      <c r="AC122" s="49"/>
      <c r="AD122" s="49"/>
      <c r="AE122" s="49"/>
      <c r="AF122" s="49"/>
      <c r="AG122" s="49"/>
      <c r="AH122" s="49"/>
      <c r="AI122" s="49"/>
      <c r="AJ122" s="49"/>
      <c r="AK122" s="49"/>
      <c r="AL122" s="49"/>
      <c r="AM122" s="49"/>
      <c r="AN122" s="49"/>
      <c r="AO122" s="49"/>
      <c r="AP122" s="49"/>
      <c r="AQ122" s="49"/>
      <c r="AR122" s="49"/>
      <c r="AS122" s="49"/>
      <c r="AT122" s="49"/>
    </row>
    <row r="123" spans="1:46" s="31" customFormat="1" x14ac:dyDescent="0.25">
      <c r="A123" s="49"/>
      <c r="B123" s="114"/>
      <c r="D123" s="49"/>
      <c r="E123" s="49"/>
      <c r="F123" s="49"/>
      <c r="G123" s="49"/>
      <c r="H123" s="49"/>
      <c r="I123" s="49"/>
      <c r="J123" s="49"/>
      <c r="K123" s="49"/>
      <c r="L123" s="49"/>
      <c r="M123" s="49"/>
      <c r="N123" s="49"/>
      <c r="O123" s="49"/>
      <c r="P123" s="49"/>
      <c r="Q123" s="49"/>
      <c r="R123" s="49"/>
      <c r="S123" s="49"/>
      <c r="T123" s="49"/>
      <c r="U123" s="49"/>
      <c r="V123" s="49"/>
      <c r="W123" s="49"/>
      <c r="X123" s="49"/>
      <c r="Y123" s="49"/>
      <c r="Z123" s="49"/>
      <c r="AA123" s="49"/>
      <c r="AB123" s="49"/>
      <c r="AC123" s="49"/>
      <c r="AD123" s="49"/>
      <c r="AE123" s="49"/>
      <c r="AF123" s="49"/>
      <c r="AG123" s="49"/>
      <c r="AH123" s="49"/>
      <c r="AI123" s="49"/>
      <c r="AJ123" s="49"/>
      <c r="AK123" s="49"/>
      <c r="AL123" s="49"/>
      <c r="AM123" s="49"/>
      <c r="AN123" s="49"/>
      <c r="AO123" s="49"/>
      <c r="AP123" s="49"/>
      <c r="AQ123" s="49"/>
      <c r="AR123" s="49"/>
      <c r="AS123" s="49"/>
      <c r="AT123" s="49"/>
    </row>
    <row r="124" spans="1:46" s="31" customFormat="1" x14ac:dyDescent="0.25">
      <c r="A124" s="49"/>
      <c r="B124" s="114"/>
      <c r="D124" s="49"/>
      <c r="E124" s="49"/>
      <c r="F124" s="49"/>
      <c r="G124" s="49"/>
      <c r="H124" s="49"/>
      <c r="I124" s="49"/>
      <c r="J124" s="49"/>
      <c r="K124" s="49"/>
      <c r="L124" s="49"/>
      <c r="M124" s="49"/>
      <c r="N124" s="49"/>
      <c r="O124" s="49"/>
      <c r="P124" s="49"/>
      <c r="Q124" s="49"/>
      <c r="R124" s="49"/>
      <c r="S124" s="49"/>
      <c r="T124" s="49"/>
      <c r="U124" s="49"/>
      <c r="V124" s="49"/>
      <c r="W124" s="49"/>
      <c r="X124" s="49"/>
      <c r="Y124" s="49"/>
      <c r="Z124" s="49"/>
      <c r="AA124" s="49"/>
      <c r="AB124" s="49"/>
      <c r="AC124" s="49"/>
      <c r="AD124" s="49"/>
      <c r="AE124" s="49"/>
      <c r="AF124" s="49"/>
      <c r="AG124" s="49"/>
      <c r="AH124" s="49"/>
      <c r="AI124" s="49"/>
      <c r="AJ124" s="49"/>
      <c r="AK124" s="49"/>
      <c r="AL124" s="49"/>
      <c r="AM124" s="49"/>
      <c r="AN124" s="49"/>
      <c r="AO124" s="49"/>
      <c r="AP124" s="49"/>
      <c r="AQ124" s="49"/>
      <c r="AR124" s="49"/>
      <c r="AS124" s="49"/>
      <c r="AT124" s="49"/>
    </row>
    <row r="125" spans="1:46" s="31" customFormat="1" x14ac:dyDescent="0.25">
      <c r="A125" s="49"/>
      <c r="B125" s="114"/>
      <c r="D125" s="49"/>
      <c r="E125" s="49"/>
      <c r="F125" s="49"/>
      <c r="G125" s="49"/>
      <c r="H125" s="49"/>
      <c r="I125" s="49"/>
      <c r="J125" s="49"/>
      <c r="K125" s="49"/>
      <c r="L125" s="49"/>
      <c r="M125" s="49"/>
      <c r="N125" s="49"/>
      <c r="O125" s="49"/>
      <c r="P125" s="49"/>
      <c r="Q125" s="49"/>
      <c r="R125" s="49"/>
      <c r="S125" s="49"/>
      <c r="T125" s="49"/>
      <c r="U125" s="49"/>
      <c r="V125" s="49"/>
      <c r="W125" s="49"/>
      <c r="X125" s="49"/>
      <c r="Y125" s="49"/>
      <c r="Z125" s="49"/>
      <c r="AA125" s="49"/>
      <c r="AB125" s="49"/>
      <c r="AC125" s="49"/>
      <c r="AD125" s="49"/>
      <c r="AE125" s="49"/>
      <c r="AF125" s="49"/>
      <c r="AG125" s="49"/>
      <c r="AH125" s="49"/>
      <c r="AI125" s="49"/>
      <c r="AJ125" s="49"/>
      <c r="AK125" s="49"/>
      <c r="AL125" s="49"/>
      <c r="AM125" s="49"/>
      <c r="AN125" s="49"/>
      <c r="AO125" s="49"/>
      <c r="AP125" s="49"/>
      <c r="AQ125" s="49"/>
      <c r="AR125" s="49"/>
      <c r="AS125" s="49"/>
      <c r="AT125" s="49"/>
    </row>
    <row r="126" spans="1:46" s="31" customFormat="1" x14ac:dyDescent="0.25">
      <c r="A126" s="49"/>
      <c r="B126" s="114"/>
      <c r="D126" s="49"/>
      <c r="E126" s="49"/>
      <c r="F126" s="49"/>
      <c r="G126" s="49"/>
      <c r="H126" s="49"/>
      <c r="I126" s="49"/>
      <c r="J126" s="49"/>
      <c r="K126" s="49"/>
      <c r="L126" s="49"/>
      <c r="M126" s="49"/>
      <c r="N126" s="49"/>
      <c r="O126" s="49"/>
      <c r="P126" s="49"/>
      <c r="Q126" s="49"/>
      <c r="R126" s="49"/>
      <c r="S126" s="49"/>
      <c r="T126" s="49"/>
      <c r="U126" s="49"/>
      <c r="V126" s="49"/>
      <c r="W126" s="49"/>
      <c r="X126" s="49"/>
      <c r="Y126" s="49"/>
      <c r="Z126" s="49"/>
      <c r="AA126" s="49"/>
      <c r="AB126" s="49"/>
      <c r="AC126" s="49"/>
      <c r="AD126" s="49"/>
      <c r="AE126" s="49"/>
      <c r="AF126" s="49"/>
      <c r="AG126" s="49"/>
      <c r="AH126" s="49"/>
      <c r="AI126" s="49"/>
      <c r="AJ126" s="49"/>
      <c r="AK126" s="49"/>
      <c r="AL126" s="49"/>
      <c r="AM126" s="49"/>
      <c r="AN126" s="49"/>
      <c r="AO126" s="49"/>
      <c r="AP126" s="49"/>
      <c r="AQ126" s="49"/>
      <c r="AR126" s="49"/>
      <c r="AS126" s="49"/>
      <c r="AT126" s="49"/>
    </row>
    <row r="127" spans="1:46" s="31" customFormat="1" x14ac:dyDescent="0.25">
      <c r="A127" s="49"/>
      <c r="B127" s="114"/>
      <c r="D127" s="49"/>
      <c r="E127" s="49"/>
      <c r="F127" s="49"/>
      <c r="G127" s="49"/>
      <c r="H127" s="49"/>
      <c r="I127" s="49"/>
      <c r="J127" s="49"/>
      <c r="K127" s="49"/>
      <c r="L127" s="49"/>
      <c r="M127" s="49"/>
      <c r="N127" s="49"/>
      <c r="O127" s="49"/>
      <c r="P127" s="49"/>
      <c r="Q127" s="49"/>
      <c r="R127" s="49"/>
      <c r="S127" s="49"/>
      <c r="T127" s="49"/>
      <c r="U127" s="49"/>
      <c r="V127" s="49"/>
      <c r="W127" s="49"/>
      <c r="X127" s="49"/>
      <c r="Y127" s="49"/>
      <c r="Z127" s="49"/>
      <c r="AA127" s="49"/>
      <c r="AB127" s="49"/>
      <c r="AC127" s="49"/>
      <c r="AD127" s="49"/>
      <c r="AE127" s="49"/>
      <c r="AF127" s="49"/>
      <c r="AG127" s="49"/>
      <c r="AH127" s="49"/>
      <c r="AI127" s="49"/>
      <c r="AJ127" s="49"/>
      <c r="AK127" s="49"/>
      <c r="AL127" s="49"/>
      <c r="AM127" s="49"/>
      <c r="AN127" s="49"/>
      <c r="AO127" s="49"/>
      <c r="AP127" s="49"/>
      <c r="AQ127" s="49"/>
      <c r="AR127" s="49"/>
      <c r="AS127" s="49"/>
      <c r="AT127" s="49"/>
    </row>
    <row r="128" spans="1:46" s="31" customFormat="1" x14ac:dyDescent="0.25">
      <c r="A128" s="49"/>
      <c r="B128" s="114"/>
      <c r="D128" s="49"/>
      <c r="E128" s="49"/>
      <c r="F128" s="49"/>
      <c r="G128" s="49"/>
      <c r="H128" s="49"/>
      <c r="I128" s="49"/>
      <c r="J128" s="49"/>
      <c r="K128" s="49"/>
      <c r="L128" s="49"/>
      <c r="M128" s="49"/>
      <c r="N128" s="49"/>
      <c r="O128" s="49"/>
      <c r="P128" s="49"/>
      <c r="Q128" s="49"/>
      <c r="R128" s="49"/>
      <c r="S128" s="49"/>
      <c r="T128" s="49"/>
      <c r="U128" s="49"/>
      <c r="V128" s="49"/>
      <c r="W128" s="49"/>
      <c r="X128" s="49"/>
      <c r="Y128" s="49"/>
      <c r="Z128" s="49"/>
      <c r="AA128" s="49"/>
      <c r="AB128" s="49"/>
      <c r="AC128" s="49"/>
      <c r="AD128" s="49"/>
      <c r="AE128" s="49"/>
      <c r="AF128" s="49"/>
      <c r="AG128" s="49"/>
      <c r="AH128" s="49"/>
      <c r="AI128" s="49"/>
      <c r="AJ128" s="49"/>
      <c r="AK128" s="49"/>
      <c r="AL128" s="49"/>
      <c r="AM128" s="49"/>
      <c r="AN128" s="49"/>
      <c r="AO128" s="49"/>
      <c r="AP128" s="49"/>
      <c r="AQ128" s="49"/>
      <c r="AR128" s="49"/>
      <c r="AS128" s="49"/>
      <c r="AT128" s="49"/>
    </row>
    <row r="129" spans="1:46" s="31" customFormat="1" x14ac:dyDescent="0.25">
      <c r="A129" s="49"/>
      <c r="B129" s="114"/>
      <c r="D129" s="49"/>
      <c r="E129" s="49"/>
      <c r="F129" s="49"/>
      <c r="G129" s="49"/>
      <c r="H129" s="49"/>
      <c r="I129" s="49"/>
      <c r="J129" s="49"/>
      <c r="K129" s="49"/>
      <c r="L129" s="49"/>
      <c r="M129" s="49"/>
      <c r="N129" s="49"/>
      <c r="O129" s="49"/>
      <c r="P129" s="49"/>
      <c r="Q129" s="49"/>
      <c r="R129" s="49"/>
      <c r="S129" s="49"/>
      <c r="T129" s="49"/>
      <c r="U129" s="49"/>
      <c r="V129" s="49"/>
      <c r="W129" s="49"/>
      <c r="X129" s="49"/>
      <c r="Y129" s="49"/>
      <c r="Z129" s="49"/>
      <c r="AA129" s="49"/>
      <c r="AB129" s="49"/>
      <c r="AC129" s="49"/>
      <c r="AD129" s="49"/>
      <c r="AE129" s="49"/>
      <c r="AF129" s="49"/>
      <c r="AG129" s="49"/>
      <c r="AH129" s="49"/>
      <c r="AI129" s="49"/>
      <c r="AJ129" s="49"/>
      <c r="AK129" s="49"/>
      <c r="AL129" s="49"/>
      <c r="AM129" s="49"/>
      <c r="AN129" s="49"/>
      <c r="AO129" s="49"/>
      <c r="AP129" s="49"/>
      <c r="AQ129" s="49"/>
      <c r="AR129" s="49"/>
      <c r="AS129" s="49"/>
      <c r="AT129" s="49"/>
    </row>
    <row r="130" spans="1:46" s="31" customFormat="1" x14ac:dyDescent="0.25">
      <c r="A130" s="49"/>
      <c r="B130" s="114"/>
      <c r="D130" s="49"/>
      <c r="E130" s="49"/>
      <c r="F130" s="49"/>
      <c r="G130" s="49"/>
      <c r="H130" s="49"/>
      <c r="I130" s="49"/>
      <c r="J130" s="49"/>
      <c r="K130" s="49"/>
      <c r="L130" s="49"/>
      <c r="M130" s="49"/>
      <c r="N130" s="49"/>
      <c r="O130" s="49"/>
      <c r="P130" s="49"/>
      <c r="Q130" s="49"/>
      <c r="R130" s="49"/>
      <c r="S130" s="49"/>
      <c r="T130" s="49"/>
      <c r="U130" s="49"/>
      <c r="V130" s="49"/>
      <c r="W130" s="49"/>
      <c r="X130" s="49"/>
      <c r="Y130" s="49"/>
      <c r="Z130" s="49"/>
      <c r="AA130" s="49"/>
      <c r="AB130" s="49"/>
      <c r="AC130" s="49"/>
      <c r="AD130" s="49"/>
      <c r="AE130" s="49"/>
      <c r="AF130" s="49"/>
      <c r="AG130" s="49"/>
      <c r="AH130" s="49"/>
      <c r="AI130" s="49"/>
      <c r="AJ130" s="49"/>
      <c r="AK130" s="49"/>
      <c r="AL130" s="49"/>
      <c r="AM130" s="49"/>
      <c r="AN130" s="49"/>
      <c r="AO130" s="49"/>
      <c r="AP130" s="49"/>
      <c r="AQ130" s="49"/>
      <c r="AR130" s="49"/>
      <c r="AS130" s="49"/>
      <c r="AT130" s="49"/>
    </row>
    <row r="131" spans="1:46" s="31" customFormat="1" x14ac:dyDescent="0.25">
      <c r="A131" s="49"/>
      <c r="B131" s="114"/>
      <c r="D131" s="49"/>
      <c r="E131" s="49"/>
      <c r="F131" s="49"/>
      <c r="G131" s="49"/>
      <c r="H131" s="49"/>
      <c r="I131" s="49"/>
      <c r="J131" s="49"/>
      <c r="K131" s="49"/>
      <c r="L131" s="49"/>
      <c r="M131" s="49"/>
      <c r="N131" s="49"/>
      <c r="O131" s="49"/>
      <c r="P131" s="49"/>
      <c r="Q131" s="49"/>
      <c r="R131" s="49"/>
      <c r="S131" s="49"/>
      <c r="T131" s="49"/>
      <c r="U131" s="49"/>
      <c r="V131" s="49"/>
      <c r="W131" s="49"/>
      <c r="X131" s="49"/>
      <c r="Y131" s="49"/>
      <c r="Z131" s="49"/>
      <c r="AA131" s="49"/>
      <c r="AB131" s="49"/>
      <c r="AC131" s="49"/>
      <c r="AD131" s="49"/>
      <c r="AE131" s="49"/>
      <c r="AF131" s="49"/>
      <c r="AG131" s="49"/>
      <c r="AH131" s="49"/>
      <c r="AI131" s="49"/>
      <c r="AJ131" s="49"/>
      <c r="AK131" s="49"/>
      <c r="AL131" s="49"/>
      <c r="AM131" s="49"/>
      <c r="AN131" s="49"/>
      <c r="AO131" s="49"/>
      <c r="AP131" s="49"/>
      <c r="AQ131" s="49"/>
      <c r="AR131" s="49"/>
      <c r="AS131" s="49"/>
      <c r="AT131" s="49"/>
    </row>
    <row r="132" spans="1:46" s="31" customFormat="1" x14ac:dyDescent="0.25">
      <c r="A132" s="49"/>
      <c r="B132" s="114"/>
      <c r="D132" s="49"/>
      <c r="E132" s="49"/>
      <c r="F132" s="49"/>
      <c r="G132" s="49"/>
      <c r="H132" s="49"/>
      <c r="I132" s="49"/>
      <c r="J132" s="49"/>
      <c r="K132" s="49"/>
      <c r="L132" s="49"/>
      <c r="M132" s="49"/>
      <c r="N132" s="49"/>
      <c r="O132" s="49"/>
      <c r="P132" s="49"/>
      <c r="Q132" s="49"/>
      <c r="R132" s="49"/>
      <c r="S132" s="49"/>
      <c r="T132" s="49"/>
      <c r="U132" s="49"/>
      <c r="V132" s="49"/>
      <c r="W132" s="49"/>
      <c r="X132" s="49"/>
      <c r="Y132" s="49"/>
      <c r="Z132" s="49"/>
      <c r="AA132" s="49"/>
      <c r="AB132" s="49"/>
      <c r="AC132" s="49"/>
      <c r="AD132" s="49"/>
      <c r="AE132" s="49"/>
      <c r="AF132" s="49"/>
      <c r="AG132" s="49"/>
      <c r="AH132" s="49"/>
      <c r="AI132" s="49"/>
      <c r="AJ132" s="49"/>
      <c r="AK132" s="49"/>
      <c r="AL132" s="49"/>
      <c r="AM132" s="49"/>
      <c r="AN132" s="49"/>
      <c r="AO132" s="49"/>
      <c r="AP132" s="49"/>
      <c r="AQ132" s="49"/>
      <c r="AR132" s="49"/>
      <c r="AS132" s="49"/>
      <c r="AT132" s="49"/>
    </row>
    <row r="133" spans="1:46" s="31" customFormat="1" x14ac:dyDescent="0.25">
      <c r="A133" s="49"/>
      <c r="B133" s="114"/>
      <c r="D133" s="49"/>
      <c r="E133" s="49"/>
      <c r="F133" s="49"/>
      <c r="G133" s="49"/>
      <c r="H133" s="49"/>
      <c r="I133" s="49"/>
      <c r="J133" s="49"/>
      <c r="K133" s="49"/>
      <c r="L133" s="49"/>
      <c r="M133" s="49"/>
      <c r="N133" s="49"/>
      <c r="O133" s="49"/>
      <c r="P133" s="49"/>
      <c r="Q133" s="49"/>
      <c r="R133" s="49"/>
      <c r="S133" s="49"/>
      <c r="T133" s="49"/>
      <c r="U133" s="49"/>
      <c r="V133" s="49"/>
      <c r="W133" s="49"/>
      <c r="X133" s="49"/>
      <c r="Y133" s="49"/>
      <c r="Z133" s="49"/>
      <c r="AA133" s="49"/>
      <c r="AB133" s="49"/>
      <c r="AC133" s="49"/>
      <c r="AD133" s="49"/>
      <c r="AE133" s="49"/>
      <c r="AF133" s="49"/>
      <c r="AG133" s="49"/>
      <c r="AH133" s="49"/>
      <c r="AI133" s="49"/>
      <c r="AJ133" s="49"/>
      <c r="AK133" s="49"/>
      <c r="AL133" s="49"/>
      <c r="AM133" s="49"/>
      <c r="AN133" s="49"/>
      <c r="AO133" s="49"/>
      <c r="AP133" s="49"/>
      <c r="AQ133" s="49"/>
      <c r="AR133" s="49"/>
      <c r="AS133" s="49"/>
      <c r="AT133" s="49"/>
    </row>
    <row r="134" spans="1:46" s="31" customFormat="1" x14ac:dyDescent="0.25">
      <c r="A134" s="49"/>
      <c r="B134" s="114"/>
      <c r="D134" s="49"/>
      <c r="E134" s="49"/>
      <c r="F134" s="49"/>
      <c r="G134" s="49"/>
      <c r="H134" s="49"/>
      <c r="I134" s="49"/>
      <c r="J134" s="49"/>
      <c r="K134" s="49"/>
      <c r="L134" s="49"/>
      <c r="M134" s="49"/>
      <c r="N134" s="49"/>
      <c r="O134" s="49"/>
      <c r="P134" s="49"/>
      <c r="Q134" s="49"/>
      <c r="R134" s="49"/>
      <c r="S134" s="49"/>
      <c r="T134" s="49"/>
      <c r="U134" s="49"/>
      <c r="V134" s="49"/>
      <c r="W134" s="49"/>
      <c r="X134" s="49"/>
      <c r="Y134" s="49"/>
      <c r="Z134" s="49"/>
      <c r="AA134" s="49"/>
      <c r="AB134" s="49"/>
      <c r="AC134" s="49"/>
      <c r="AD134" s="49"/>
      <c r="AE134" s="49"/>
      <c r="AF134" s="49"/>
      <c r="AG134" s="49"/>
      <c r="AH134" s="49"/>
      <c r="AI134" s="49"/>
      <c r="AJ134" s="49"/>
      <c r="AK134" s="49"/>
      <c r="AL134" s="49"/>
      <c r="AM134" s="49"/>
      <c r="AN134" s="49"/>
      <c r="AO134" s="49"/>
      <c r="AP134" s="49"/>
      <c r="AQ134" s="49"/>
      <c r="AR134" s="49"/>
      <c r="AS134" s="49"/>
      <c r="AT134" s="49"/>
    </row>
    <row r="135" spans="1:46" s="31" customFormat="1" x14ac:dyDescent="0.25">
      <c r="A135" s="49"/>
      <c r="B135" s="114"/>
      <c r="D135" s="49"/>
      <c r="E135" s="49"/>
      <c r="F135" s="49"/>
      <c r="G135" s="49"/>
      <c r="H135" s="49"/>
      <c r="I135" s="49"/>
      <c r="J135" s="49"/>
      <c r="K135" s="49"/>
      <c r="L135" s="49"/>
      <c r="M135" s="49"/>
      <c r="N135" s="49"/>
      <c r="O135" s="49"/>
      <c r="P135" s="49"/>
      <c r="Q135" s="49"/>
      <c r="R135" s="49"/>
      <c r="S135" s="49"/>
      <c r="T135" s="49"/>
      <c r="U135" s="49"/>
      <c r="V135" s="49"/>
      <c r="W135" s="49"/>
      <c r="X135" s="49"/>
      <c r="Y135" s="49"/>
      <c r="Z135" s="49"/>
      <c r="AA135" s="49"/>
      <c r="AB135" s="49"/>
      <c r="AC135" s="49"/>
      <c r="AD135" s="49"/>
      <c r="AE135" s="49"/>
      <c r="AF135" s="49"/>
      <c r="AG135" s="49"/>
      <c r="AH135" s="49"/>
      <c r="AI135" s="49"/>
      <c r="AJ135" s="49"/>
      <c r="AK135" s="49"/>
      <c r="AL135" s="49"/>
      <c r="AM135" s="49"/>
      <c r="AN135" s="49"/>
      <c r="AO135" s="49"/>
      <c r="AP135" s="49"/>
      <c r="AQ135" s="49"/>
      <c r="AR135" s="49"/>
      <c r="AS135" s="49"/>
      <c r="AT135" s="49"/>
    </row>
    <row r="136" spans="1:46" s="31" customFormat="1" x14ac:dyDescent="0.25">
      <c r="A136" s="49"/>
      <c r="B136" s="114"/>
      <c r="D136" s="49"/>
      <c r="E136" s="49"/>
      <c r="F136" s="49"/>
      <c r="G136" s="49"/>
      <c r="H136" s="49"/>
      <c r="I136" s="49"/>
      <c r="J136" s="49"/>
      <c r="K136" s="49"/>
      <c r="L136" s="49"/>
      <c r="M136" s="49"/>
      <c r="N136" s="49"/>
      <c r="O136" s="49"/>
      <c r="P136" s="49"/>
      <c r="Q136" s="49"/>
      <c r="R136" s="49"/>
      <c r="S136" s="49"/>
      <c r="T136" s="49"/>
      <c r="U136" s="49"/>
      <c r="V136" s="49"/>
      <c r="W136" s="49"/>
      <c r="X136" s="49"/>
      <c r="Y136" s="49"/>
      <c r="Z136" s="49"/>
      <c r="AA136" s="49"/>
      <c r="AB136" s="49"/>
      <c r="AC136" s="49"/>
      <c r="AD136" s="49"/>
      <c r="AE136" s="49"/>
      <c r="AF136" s="49"/>
      <c r="AG136" s="49"/>
      <c r="AH136" s="49"/>
      <c r="AI136" s="49"/>
      <c r="AJ136" s="49"/>
      <c r="AK136" s="49"/>
      <c r="AL136" s="49"/>
      <c r="AM136" s="49"/>
      <c r="AN136" s="49"/>
      <c r="AO136" s="49"/>
      <c r="AP136" s="49"/>
      <c r="AQ136" s="49"/>
      <c r="AR136" s="49"/>
      <c r="AS136" s="49"/>
      <c r="AT136" s="49"/>
    </row>
    <row r="137" spans="1:46" s="31" customFormat="1" x14ac:dyDescent="0.25">
      <c r="A137" s="49"/>
      <c r="B137" s="114"/>
      <c r="D137" s="49"/>
      <c r="E137" s="49"/>
      <c r="F137" s="49"/>
      <c r="G137" s="49"/>
      <c r="H137" s="49"/>
      <c r="I137" s="49"/>
      <c r="J137" s="49"/>
      <c r="K137" s="49"/>
      <c r="L137" s="49"/>
      <c r="M137" s="49"/>
      <c r="N137" s="49"/>
      <c r="O137" s="49"/>
      <c r="P137" s="49"/>
      <c r="Q137" s="49"/>
      <c r="R137" s="49"/>
      <c r="S137" s="49"/>
      <c r="T137" s="49"/>
      <c r="U137" s="49"/>
      <c r="V137" s="49"/>
      <c r="W137" s="49"/>
      <c r="X137" s="49"/>
      <c r="Y137" s="49"/>
      <c r="Z137" s="49"/>
      <c r="AA137" s="49"/>
      <c r="AB137" s="49"/>
      <c r="AC137" s="49"/>
      <c r="AD137" s="49"/>
      <c r="AE137" s="49"/>
      <c r="AF137" s="49"/>
      <c r="AG137" s="49"/>
      <c r="AH137" s="49"/>
      <c r="AI137" s="49"/>
      <c r="AJ137" s="49"/>
      <c r="AK137" s="49"/>
      <c r="AL137" s="49"/>
      <c r="AM137" s="49"/>
      <c r="AN137" s="49"/>
      <c r="AO137" s="49"/>
      <c r="AP137" s="49"/>
      <c r="AQ137" s="49"/>
      <c r="AR137" s="49"/>
      <c r="AS137" s="49"/>
      <c r="AT137" s="49"/>
    </row>
    <row r="138" spans="1:46" s="31" customFormat="1" x14ac:dyDescent="0.25">
      <c r="A138" s="49"/>
      <c r="B138" s="114"/>
      <c r="D138" s="49"/>
      <c r="E138" s="49"/>
      <c r="F138" s="49"/>
      <c r="G138" s="49"/>
      <c r="H138" s="49"/>
      <c r="I138" s="49"/>
      <c r="J138" s="49"/>
      <c r="K138" s="49"/>
      <c r="L138" s="49"/>
      <c r="M138" s="49"/>
      <c r="N138" s="49"/>
      <c r="O138" s="49"/>
      <c r="P138" s="49"/>
      <c r="Q138" s="49"/>
      <c r="R138" s="49"/>
      <c r="S138" s="49"/>
      <c r="T138" s="49"/>
      <c r="U138" s="49"/>
      <c r="V138" s="49"/>
      <c r="W138" s="49"/>
      <c r="X138" s="49"/>
      <c r="Y138" s="49"/>
      <c r="Z138" s="49"/>
      <c r="AA138" s="49"/>
      <c r="AB138" s="49"/>
      <c r="AC138" s="49"/>
      <c r="AD138" s="49"/>
      <c r="AE138" s="49"/>
      <c r="AF138" s="49"/>
      <c r="AG138" s="49"/>
      <c r="AH138" s="49"/>
      <c r="AI138" s="49"/>
      <c r="AJ138" s="49"/>
      <c r="AK138" s="49"/>
      <c r="AL138" s="49"/>
      <c r="AM138" s="49"/>
      <c r="AN138" s="49"/>
      <c r="AO138" s="49"/>
      <c r="AP138" s="49"/>
      <c r="AQ138" s="49"/>
      <c r="AR138" s="49"/>
      <c r="AS138" s="49"/>
      <c r="AT138" s="49"/>
    </row>
    <row r="139" spans="1:46" s="31" customFormat="1" x14ac:dyDescent="0.25">
      <c r="A139" s="49"/>
      <c r="B139" s="114"/>
      <c r="D139" s="49"/>
      <c r="E139" s="49"/>
      <c r="F139" s="49"/>
      <c r="G139" s="49"/>
      <c r="H139" s="49"/>
      <c r="I139" s="49"/>
      <c r="J139" s="49"/>
      <c r="K139" s="49"/>
      <c r="L139" s="49"/>
      <c r="M139" s="49"/>
      <c r="N139" s="49"/>
      <c r="O139" s="49"/>
      <c r="P139" s="49"/>
      <c r="Q139" s="49"/>
      <c r="R139" s="49"/>
      <c r="S139" s="49"/>
      <c r="T139" s="49"/>
      <c r="U139" s="49"/>
      <c r="V139" s="49"/>
      <c r="W139" s="49"/>
      <c r="X139" s="49"/>
      <c r="Y139" s="49"/>
      <c r="Z139" s="49"/>
      <c r="AA139" s="49"/>
      <c r="AB139" s="49"/>
      <c r="AC139" s="49"/>
      <c r="AD139" s="49"/>
      <c r="AE139" s="49"/>
      <c r="AF139" s="49"/>
      <c r="AG139" s="49"/>
      <c r="AH139" s="49"/>
      <c r="AI139" s="49"/>
      <c r="AJ139" s="49"/>
      <c r="AK139" s="49"/>
      <c r="AL139" s="49"/>
      <c r="AM139" s="49"/>
      <c r="AN139" s="49"/>
      <c r="AO139" s="49"/>
      <c r="AP139" s="49"/>
      <c r="AQ139" s="49"/>
      <c r="AR139" s="49"/>
      <c r="AS139" s="49"/>
      <c r="AT139" s="49"/>
    </row>
    <row r="140" spans="1:46" s="31" customFormat="1" x14ac:dyDescent="0.25">
      <c r="A140" s="49"/>
      <c r="B140" s="114"/>
      <c r="D140" s="49"/>
      <c r="E140" s="49"/>
      <c r="F140" s="49"/>
      <c r="G140" s="49"/>
      <c r="H140" s="49"/>
      <c r="I140" s="49"/>
      <c r="J140" s="49"/>
      <c r="K140" s="49"/>
      <c r="L140" s="49"/>
      <c r="M140" s="49"/>
      <c r="N140" s="49"/>
      <c r="O140" s="49"/>
      <c r="P140" s="49"/>
      <c r="Q140" s="49"/>
      <c r="R140" s="49"/>
      <c r="S140" s="49"/>
      <c r="T140" s="49"/>
      <c r="U140" s="49"/>
      <c r="V140" s="49"/>
      <c r="W140" s="49"/>
      <c r="X140" s="49"/>
      <c r="Y140" s="49"/>
      <c r="Z140" s="49"/>
      <c r="AA140" s="49"/>
      <c r="AB140" s="49"/>
      <c r="AC140" s="49"/>
      <c r="AD140" s="49"/>
      <c r="AE140" s="49"/>
      <c r="AF140" s="49"/>
      <c r="AG140" s="49"/>
      <c r="AH140" s="49"/>
      <c r="AI140" s="49"/>
      <c r="AJ140" s="49"/>
      <c r="AK140" s="49"/>
      <c r="AL140" s="49"/>
      <c r="AM140" s="49"/>
      <c r="AN140" s="49"/>
      <c r="AO140" s="49"/>
      <c r="AP140" s="49"/>
      <c r="AQ140" s="49"/>
      <c r="AR140" s="49"/>
      <c r="AS140" s="49"/>
      <c r="AT140" s="49"/>
    </row>
    <row r="141" spans="1:46" s="31" customFormat="1" x14ac:dyDescent="0.25">
      <c r="A141" s="49"/>
      <c r="B141" s="114"/>
      <c r="D141" s="49"/>
      <c r="E141" s="49"/>
      <c r="F141" s="49"/>
      <c r="G141" s="49"/>
      <c r="H141" s="49"/>
      <c r="I141" s="49"/>
      <c r="J141" s="49"/>
      <c r="K141" s="49"/>
      <c r="L141" s="49"/>
      <c r="M141" s="49"/>
      <c r="N141" s="49"/>
      <c r="O141" s="49"/>
      <c r="P141" s="49"/>
      <c r="Q141" s="49"/>
      <c r="R141" s="49"/>
      <c r="S141" s="49"/>
      <c r="T141" s="49"/>
      <c r="U141" s="49"/>
      <c r="V141" s="49"/>
      <c r="W141" s="49"/>
      <c r="X141" s="49"/>
      <c r="Y141" s="49"/>
      <c r="Z141" s="49"/>
      <c r="AA141" s="49"/>
      <c r="AB141" s="49"/>
      <c r="AC141" s="49"/>
      <c r="AD141" s="49"/>
      <c r="AE141" s="49"/>
      <c r="AF141" s="49"/>
      <c r="AG141" s="49"/>
      <c r="AH141" s="49"/>
      <c r="AI141" s="49"/>
      <c r="AJ141" s="49"/>
      <c r="AK141" s="49"/>
      <c r="AL141" s="49"/>
      <c r="AM141" s="49"/>
      <c r="AN141" s="49"/>
      <c r="AO141" s="49"/>
      <c r="AP141" s="49"/>
      <c r="AQ141" s="49"/>
      <c r="AR141" s="49"/>
      <c r="AS141" s="49"/>
      <c r="AT141" s="49"/>
    </row>
    <row r="142" spans="1:46" s="31" customFormat="1" x14ac:dyDescent="0.25">
      <c r="A142" s="49"/>
      <c r="B142" s="114"/>
      <c r="D142" s="49"/>
      <c r="E142" s="49"/>
      <c r="F142" s="49"/>
      <c r="G142" s="49"/>
      <c r="H142" s="49"/>
      <c r="I142" s="49"/>
      <c r="J142" s="49"/>
      <c r="K142" s="49"/>
      <c r="L142" s="49"/>
      <c r="M142" s="49"/>
      <c r="N142" s="49"/>
      <c r="O142" s="49"/>
      <c r="P142" s="49"/>
      <c r="Q142" s="49"/>
      <c r="R142" s="49"/>
      <c r="S142" s="49"/>
      <c r="T142" s="49"/>
      <c r="U142" s="49"/>
      <c r="V142" s="49"/>
      <c r="W142" s="49"/>
      <c r="X142" s="49"/>
      <c r="Y142" s="49"/>
      <c r="Z142" s="49"/>
      <c r="AA142" s="49"/>
      <c r="AB142" s="49"/>
      <c r="AC142" s="49"/>
      <c r="AD142" s="49"/>
      <c r="AE142" s="49"/>
      <c r="AF142" s="49"/>
      <c r="AG142" s="49"/>
      <c r="AH142" s="49"/>
      <c r="AI142" s="49"/>
      <c r="AJ142" s="49"/>
      <c r="AK142" s="49"/>
      <c r="AL142" s="49"/>
      <c r="AM142" s="49"/>
      <c r="AN142" s="49"/>
      <c r="AO142" s="49"/>
      <c r="AP142" s="49"/>
      <c r="AQ142" s="49"/>
      <c r="AR142" s="49"/>
      <c r="AS142" s="49"/>
      <c r="AT142" s="49"/>
    </row>
    <row r="143" spans="1:46" s="31" customFormat="1" x14ac:dyDescent="0.25">
      <c r="A143" s="49"/>
      <c r="B143" s="114"/>
      <c r="D143" s="49"/>
      <c r="E143" s="49"/>
      <c r="F143" s="49"/>
      <c r="G143" s="49"/>
      <c r="H143" s="49"/>
      <c r="I143" s="49"/>
      <c r="J143" s="49"/>
      <c r="K143" s="49"/>
      <c r="L143" s="49"/>
      <c r="M143" s="49"/>
      <c r="N143" s="49"/>
      <c r="O143" s="49"/>
      <c r="P143" s="49"/>
      <c r="Q143" s="49"/>
      <c r="R143" s="49"/>
      <c r="S143" s="49"/>
      <c r="T143" s="49"/>
      <c r="U143" s="49"/>
      <c r="V143" s="49"/>
      <c r="W143" s="49"/>
      <c r="X143" s="49"/>
      <c r="Y143" s="49"/>
      <c r="Z143" s="49"/>
      <c r="AA143" s="49"/>
      <c r="AB143" s="49"/>
      <c r="AC143" s="49"/>
      <c r="AD143" s="49"/>
      <c r="AE143" s="49"/>
      <c r="AF143" s="49"/>
      <c r="AG143" s="49"/>
      <c r="AH143" s="49"/>
      <c r="AI143" s="49"/>
      <c r="AJ143" s="49"/>
      <c r="AK143" s="49"/>
      <c r="AL143" s="49"/>
      <c r="AM143" s="49"/>
      <c r="AN143" s="49"/>
      <c r="AO143" s="49"/>
      <c r="AP143" s="49"/>
      <c r="AQ143" s="49"/>
      <c r="AR143" s="49"/>
      <c r="AS143" s="49"/>
      <c r="AT143" s="49"/>
    </row>
    <row r="144" spans="1:46" s="31" customFormat="1" x14ac:dyDescent="0.25">
      <c r="A144" s="49"/>
      <c r="B144" s="114"/>
      <c r="D144" s="49"/>
      <c r="E144" s="49"/>
      <c r="F144" s="49"/>
      <c r="G144" s="49"/>
      <c r="H144" s="49"/>
      <c r="I144" s="49"/>
      <c r="J144" s="49"/>
      <c r="K144" s="49"/>
      <c r="L144" s="49"/>
      <c r="M144" s="49"/>
      <c r="N144" s="49"/>
      <c r="O144" s="49"/>
      <c r="P144" s="49"/>
      <c r="Q144" s="49"/>
      <c r="R144" s="49"/>
      <c r="S144" s="49"/>
      <c r="T144" s="49"/>
      <c r="U144" s="49"/>
      <c r="V144" s="49"/>
      <c r="W144" s="49"/>
      <c r="X144" s="49"/>
      <c r="Y144" s="49"/>
      <c r="Z144" s="49"/>
      <c r="AA144" s="49"/>
      <c r="AB144" s="49"/>
      <c r="AC144" s="49"/>
      <c r="AD144" s="49"/>
      <c r="AE144" s="49"/>
      <c r="AF144" s="49"/>
      <c r="AG144" s="49"/>
      <c r="AH144" s="49"/>
      <c r="AI144" s="49"/>
      <c r="AJ144" s="49"/>
      <c r="AK144" s="49"/>
      <c r="AL144" s="49"/>
      <c r="AM144" s="49"/>
      <c r="AN144" s="49"/>
      <c r="AO144" s="49"/>
      <c r="AP144" s="49"/>
      <c r="AQ144" s="49"/>
      <c r="AR144" s="49"/>
      <c r="AS144" s="49"/>
      <c r="AT144" s="49"/>
    </row>
    <row r="145" spans="1:46" s="31" customFormat="1" x14ac:dyDescent="0.25">
      <c r="A145" s="49"/>
      <c r="B145" s="114"/>
      <c r="D145" s="49"/>
      <c r="E145" s="49"/>
      <c r="F145" s="49"/>
      <c r="G145" s="49"/>
      <c r="H145" s="49"/>
      <c r="I145" s="49"/>
      <c r="J145" s="49"/>
      <c r="K145" s="49"/>
      <c r="L145" s="49"/>
      <c r="M145" s="49"/>
      <c r="N145" s="49"/>
      <c r="O145" s="49"/>
      <c r="P145" s="49"/>
      <c r="Q145" s="49"/>
      <c r="R145" s="49"/>
      <c r="S145" s="49"/>
      <c r="T145" s="49"/>
      <c r="U145" s="49"/>
      <c r="V145" s="49"/>
      <c r="W145" s="49"/>
      <c r="X145" s="49"/>
      <c r="Y145" s="49"/>
      <c r="Z145" s="49"/>
      <c r="AA145" s="49"/>
      <c r="AB145" s="49"/>
      <c r="AC145" s="49"/>
      <c r="AD145" s="49"/>
      <c r="AE145" s="49"/>
      <c r="AF145" s="49"/>
      <c r="AG145" s="49"/>
      <c r="AH145" s="49"/>
      <c r="AI145" s="49"/>
      <c r="AJ145" s="49"/>
      <c r="AK145" s="49"/>
      <c r="AL145" s="49"/>
      <c r="AM145" s="49"/>
      <c r="AN145" s="49"/>
      <c r="AO145" s="49"/>
      <c r="AP145" s="49"/>
      <c r="AQ145" s="49"/>
      <c r="AR145" s="49"/>
      <c r="AS145" s="49"/>
      <c r="AT145" s="49"/>
    </row>
    <row r="146" spans="1:46" s="31" customFormat="1" x14ac:dyDescent="0.25">
      <c r="A146" s="49"/>
      <c r="B146" s="114"/>
      <c r="D146" s="49"/>
      <c r="E146" s="49"/>
      <c r="F146" s="49"/>
      <c r="G146" s="49"/>
      <c r="H146" s="49"/>
      <c r="I146" s="49"/>
      <c r="J146" s="49"/>
      <c r="K146" s="49"/>
      <c r="L146" s="49"/>
      <c r="M146" s="49"/>
      <c r="N146" s="49"/>
      <c r="O146" s="49"/>
      <c r="P146" s="49"/>
      <c r="Q146" s="49"/>
      <c r="R146" s="49"/>
      <c r="S146" s="49"/>
      <c r="T146" s="49"/>
      <c r="U146" s="49"/>
      <c r="V146" s="49"/>
      <c r="W146" s="49"/>
      <c r="X146" s="49"/>
      <c r="Y146" s="49"/>
      <c r="Z146" s="49"/>
      <c r="AA146" s="49"/>
      <c r="AB146" s="49"/>
      <c r="AC146" s="49"/>
      <c r="AD146" s="49"/>
      <c r="AE146" s="49"/>
      <c r="AF146" s="49"/>
      <c r="AG146" s="49"/>
      <c r="AH146" s="49"/>
      <c r="AI146" s="49"/>
      <c r="AJ146" s="49"/>
      <c r="AK146" s="49"/>
      <c r="AL146" s="49"/>
      <c r="AM146" s="49"/>
      <c r="AN146" s="49"/>
      <c r="AO146" s="49"/>
      <c r="AP146" s="49"/>
      <c r="AQ146" s="49"/>
      <c r="AR146" s="49"/>
      <c r="AS146" s="49"/>
      <c r="AT146" s="49"/>
    </row>
    <row r="147" spans="1:46" s="31" customFormat="1" x14ac:dyDescent="0.25">
      <c r="A147" s="49"/>
      <c r="B147" s="114"/>
      <c r="D147" s="49"/>
      <c r="E147" s="49"/>
      <c r="F147" s="49"/>
      <c r="G147" s="49"/>
      <c r="H147" s="49"/>
      <c r="I147" s="49"/>
      <c r="J147" s="49"/>
      <c r="K147" s="49"/>
      <c r="L147" s="49"/>
      <c r="M147" s="49"/>
      <c r="N147" s="49"/>
      <c r="O147" s="49"/>
      <c r="P147" s="49"/>
      <c r="Q147" s="49"/>
      <c r="R147" s="49"/>
      <c r="S147" s="49"/>
      <c r="T147" s="49"/>
      <c r="U147" s="49"/>
      <c r="V147" s="49"/>
      <c r="W147" s="49"/>
      <c r="X147" s="49"/>
      <c r="Y147" s="49"/>
      <c r="Z147" s="49"/>
      <c r="AA147" s="49"/>
      <c r="AB147" s="49"/>
      <c r="AC147" s="49"/>
      <c r="AD147" s="49"/>
      <c r="AE147" s="49"/>
      <c r="AF147" s="49"/>
      <c r="AG147" s="49"/>
      <c r="AH147" s="49"/>
      <c r="AI147" s="49"/>
      <c r="AJ147" s="49"/>
      <c r="AK147" s="49"/>
      <c r="AL147" s="49"/>
      <c r="AM147" s="49"/>
      <c r="AN147" s="49"/>
      <c r="AO147" s="49"/>
      <c r="AP147" s="49"/>
      <c r="AQ147" s="49"/>
      <c r="AR147" s="49"/>
      <c r="AS147" s="49"/>
      <c r="AT147" s="49"/>
    </row>
    <row r="148" spans="1:46" s="31" customFormat="1" x14ac:dyDescent="0.25">
      <c r="A148" s="49"/>
      <c r="B148" s="114"/>
      <c r="D148" s="49"/>
      <c r="E148" s="49"/>
      <c r="F148" s="49"/>
      <c r="G148" s="49"/>
      <c r="H148" s="49"/>
      <c r="I148" s="49"/>
      <c r="J148" s="49"/>
      <c r="K148" s="49"/>
      <c r="L148" s="49"/>
      <c r="M148" s="49"/>
      <c r="N148" s="49"/>
      <c r="O148" s="49"/>
      <c r="P148" s="49"/>
      <c r="Q148" s="49"/>
      <c r="R148" s="49"/>
      <c r="S148" s="49"/>
      <c r="T148" s="49"/>
      <c r="U148" s="49"/>
      <c r="V148" s="49"/>
      <c r="W148" s="49"/>
      <c r="X148" s="49"/>
      <c r="Y148" s="49"/>
      <c r="Z148" s="49"/>
      <c r="AA148" s="49"/>
      <c r="AB148" s="49"/>
      <c r="AC148" s="49"/>
      <c r="AD148" s="49"/>
      <c r="AE148" s="49"/>
      <c r="AF148" s="49"/>
      <c r="AG148" s="49"/>
      <c r="AH148" s="49"/>
      <c r="AI148" s="49"/>
      <c r="AJ148" s="49"/>
      <c r="AK148" s="49"/>
      <c r="AL148" s="49"/>
      <c r="AM148" s="49"/>
      <c r="AN148" s="49"/>
      <c r="AO148" s="49"/>
      <c r="AP148" s="49"/>
      <c r="AQ148" s="49"/>
      <c r="AR148" s="49"/>
      <c r="AS148" s="49"/>
      <c r="AT148" s="49"/>
    </row>
    <row r="149" spans="1:46" s="31" customFormat="1" x14ac:dyDescent="0.25">
      <c r="A149" s="49"/>
      <c r="B149" s="114"/>
      <c r="D149" s="49"/>
      <c r="E149" s="49"/>
      <c r="F149" s="49"/>
      <c r="G149" s="49"/>
      <c r="H149" s="49"/>
      <c r="I149" s="49"/>
      <c r="J149" s="49"/>
      <c r="K149" s="49"/>
      <c r="L149" s="49"/>
      <c r="M149" s="49"/>
      <c r="N149" s="49"/>
      <c r="O149" s="49"/>
      <c r="P149" s="49"/>
      <c r="Q149" s="49"/>
      <c r="R149" s="49"/>
      <c r="S149" s="49"/>
      <c r="T149" s="49"/>
      <c r="U149" s="49"/>
      <c r="V149" s="49"/>
      <c r="W149" s="49"/>
      <c r="X149" s="49"/>
      <c r="Y149" s="49"/>
      <c r="Z149" s="49"/>
      <c r="AA149" s="49"/>
      <c r="AB149" s="49"/>
      <c r="AC149" s="49"/>
      <c r="AD149" s="49"/>
      <c r="AE149" s="49"/>
      <c r="AF149" s="49"/>
      <c r="AG149" s="49"/>
      <c r="AH149" s="49"/>
      <c r="AI149" s="49"/>
      <c r="AJ149" s="49"/>
      <c r="AK149" s="49"/>
      <c r="AL149" s="49"/>
      <c r="AM149" s="49"/>
      <c r="AN149" s="49"/>
      <c r="AO149" s="49"/>
      <c r="AP149" s="49"/>
      <c r="AQ149" s="49"/>
      <c r="AR149" s="49"/>
      <c r="AS149" s="49"/>
      <c r="AT149" s="49"/>
    </row>
    <row r="150" spans="1:46" s="31" customFormat="1" x14ac:dyDescent="0.25">
      <c r="A150" s="49"/>
      <c r="B150" s="114"/>
      <c r="D150" s="49"/>
      <c r="E150" s="49"/>
      <c r="F150" s="49"/>
      <c r="G150" s="49"/>
      <c r="H150" s="49"/>
      <c r="I150" s="49"/>
      <c r="J150" s="49"/>
      <c r="K150" s="49"/>
      <c r="L150" s="49"/>
      <c r="M150" s="49"/>
      <c r="N150" s="49"/>
      <c r="O150" s="49"/>
      <c r="P150" s="49"/>
      <c r="Q150" s="49"/>
      <c r="R150" s="49"/>
      <c r="S150" s="49"/>
      <c r="T150" s="49"/>
      <c r="U150" s="49"/>
      <c r="V150" s="49"/>
      <c r="W150" s="49"/>
      <c r="X150" s="49"/>
      <c r="Y150" s="49"/>
      <c r="Z150" s="49"/>
      <c r="AA150" s="49"/>
      <c r="AB150" s="49"/>
      <c r="AC150" s="49"/>
      <c r="AD150" s="49"/>
      <c r="AE150" s="49"/>
      <c r="AF150" s="49"/>
      <c r="AG150" s="49"/>
      <c r="AH150" s="49"/>
      <c r="AI150" s="49"/>
      <c r="AJ150" s="49"/>
      <c r="AK150" s="49"/>
      <c r="AL150" s="49"/>
      <c r="AM150" s="49"/>
      <c r="AN150" s="49"/>
      <c r="AO150" s="49"/>
      <c r="AP150" s="49"/>
      <c r="AQ150" s="49"/>
      <c r="AR150" s="49"/>
      <c r="AS150" s="49"/>
      <c r="AT150" s="49"/>
    </row>
    <row r="151" spans="1:46" s="31" customFormat="1" x14ac:dyDescent="0.25">
      <c r="A151" s="49"/>
      <c r="B151" s="114"/>
      <c r="D151" s="49"/>
      <c r="E151" s="49"/>
      <c r="F151" s="49"/>
      <c r="G151" s="49"/>
      <c r="H151" s="49"/>
      <c r="I151" s="49"/>
      <c r="J151" s="49"/>
      <c r="K151" s="49"/>
      <c r="L151" s="49"/>
      <c r="M151" s="49"/>
      <c r="N151" s="49"/>
      <c r="O151" s="49"/>
      <c r="P151" s="49"/>
      <c r="Q151" s="49"/>
      <c r="R151" s="49"/>
      <c r="S151" s="49"/>
      <c r="T151" s="49"/>
      <c r="U151" s="49"/>
      <c r="V151" s="49"/>
      <c r="W151" s="49"/>
      <c r="X151" s="49"/>
      <c r="Y151" s="49"/>
      <c r="Z151" s="49"/>
      <c r="AA151" s="49"/>
      <c r="AB151" s="49"/>
      <c r="AC151" s="49"/>
      <c r="AD151" s="49"/>
      <c r="AE151" s="49"/>
      <c r="AF151" s="49"/>
      <c r="AG151" s="49"/>
      <c r="AH151" s="49"/>
      <c r="AI151" s="49"/>
      <c r="AJ151" s="49"/>
      <c r="AK151" s="49"/>
      <c r="AL151" s="49"/>
      <c r="AM151" s="49"/>
      <c r="AN151" s="49"/>
      <c r="AO151" s="49"/>
      <c r="AP151" s="49"/>
      <c r="AQ151" s="49"/>
      <c r="AR151" s="49"/>
      <c r="AS151" s="49"/>
      <c r="AT151" s="49"/>
    </row>
    <row r="152" spans="1:46" s="31" customFormat="1" x14ac:dyDescent="0.25">
      <c r="A152" s="49"/>
      <c r="B152" s="114"/>
      <c r="D152" s="49"/>
      <c r="E152" s="49"/>
      <c r="F152" s="49"/>
      <c r="G152" s="49"/>
      <c r="H152" s="49"/>
      <c r="I152" s="49"/>
      <c r="J152" s="49"/>
      <c r="K152" s="49"/>
      <c r="L152" s="49"/>
      <c r="M152" s="49"/>
      <c r="N152" s="49"/>
      <c r="O152" s="49"/>
      <c r="P152" s="49"/>
      <c r="Q152" s="49"/>
      <c r="R152" s="49"/>
      <c r="S152" s="49"/>
      <c r="T152" s="49"/>
      <c r="U152" s="49"/>
      <c r="V152" s="49"/>
      <c r="W152" s="49"/>
      <c r="X152" s="49"/>
      <c r="Y152" s="49"/>
      <c r="Z152" s="49"/>
      <c r="AA152" s="49"/>
      <c r="AB152" s="49"/>
      <c r="AC152" s="49"/>
      <c r="AD152" s="49"/>
      <c r="AE152" s="49"/>
      <c r="AF152" s="49"/>
      <c r="AG152" s="49"/>
      <c r="AH152" s="49"/>
      <c r="AI152" s="49"/>
      <c r="AJ152" s="49"/>
      <c r="AK152" s="49"/>
      <c r="AL152" s="49"/>
      <c r="AM152" s="49"/>
      <c r="AN152" s="49"/>
      <c r="AO152" s="49"/>
      <c r="AP152" s="49"/>
      <c r="AQ152" s="49"/>
      <c r="AR152" s="49"/>
      <c r="AS152" s="49"/>
      <c r="AT152" s="49"/>
    </row>
    <row r="153" spans="1:46" s="31" customFormat="1" x14ac:dyDescent="0.25">
      <c r="A153" s="49"/>
      <c r="B153" s="114"/>
      <c r="D153" s="49"/>
      <c r="E153" s="49"/>
      <c r="F153" s="49"/>
      <c r="G153" s="49"/>
      <c r="H153" s="49"/>
      <c r="I153" s="49"/>
      <c r="J153" s="49"/>
      <c r="K153" s="49"/>
      <c r="L153" s="49"/>
      <c r="M153" s="49"/>
      <c r="N153" s="49"/>
      <c r="O153" s="49"/>
      <c r="P153" s="49"/>
      <c r="Q153" s="49"/>
      <c r="R153" s="49"/>
      <c r="S153" s="49"/>
      <c r="T153" s="49"/>
      <c r="U153" s="49"/>
      <c r="V153" s="49"/>
      <c r="W153" s="49"/>
      <c r="X153" s="49"/>
      <c r="Y153" s="49"/>
      <c r="Z153" s="49"/>
      <c r="AA153" s="49"/>
      <c r="AB153" s="49"/>
      <c r="AC153" s="49"/>
      <c r="AD153" s="49"/>
      <c r="AE153" s="49"/>
      <c r="AF153" s="49"/>
      <c r="AG153" s="49"/>
      <c r="AH153" s="49"/>
      <c r="AI153" s="49"/>
      <c r="AJ153" s="49"/>
      <c r="AK153" s="49"/>
      <c r="AL153" s="49"/>
      <c r="AM153" s="49"/>
      <c r="AN153" s="49"/>
      <c r="AO153" s="49"/>
      <c r="AP153" s="49"/>
      <c r="AQ153" s="49"/>
      <c r="AR153" s="49"/>
      <c r="AS153" s="49"/>
      <c r="AT153" s="49"/>
    </row>
    <row r="154" spans="1:46" s="31" customFormat="1" x14ac:dyDescent="0.25">
      <c r="A154" s="49"/>
      <c r="B154" s="114"/>
      <c r="D154" s="49"/>
      <c r="E154" s="49"/>
      <c r="F154" s="49"/>
      <c r="G154" s="49"/>
      <c r="H154" s="49"/>
      <c r="I154" s="49"/>
      <c r="J154" s="49"/>
      <c r="K154" s="49"/>
      <c r="L154" s="49"/>
      <c r="M154" s="49"/>
      <c r="N154" s="49"/>
      <c r="O154" s="49"/>
      <c r="P154" s="49"/>
      <c r="Q154" s="49"/>
      <c r="R154" s="49"/>
      <c r="S154" s="49"/>
      <c r="T154" s="49"/>
      <c r="U154" s="49"/>
      <c r="V154" s="49"/>
      <c r="W154" s="49"/>
      <c r="X154" s="49"/>
      <c r="Y154" s="49"/>
      <c r="Z154" s="49"/>
      <c r="AA154" s="49"/>
      <c r="AB154" s="49"/>
      <c r="AC154" s="49"/>
      <c r="AD154" s="49"/>
      <c r="AE154" s="49"/>
      <c r="AF154" s="49"/>
      <c r="AG154" s="49"/>
      <c r="AH154" s="49"/>
      <c r="AI154" s="49"/>
      <c r="AJ154" s="49"/>
      <c r="AK154" s="49"/>
      <c r="AL154" s="49"/>
      <c r="AM154" s="49"/>
      <c r="AN154" s="49"/>
      <c r="AO154" s="49"/>
      <c r="AP154" s="49"/>
      <c r="AQ154" s="49"/>
      <c r="AR154" s="49"/>
      <c r="AS154" s="49"/>
      <c r="AT154" s="49"/>
    </row>
    <row r="155" spans="1:46" s="31" customFormat="1" x14ac:dyDescent="0.25">
      <c r="A155" s="49"/>
      <c r="B155" s="114"/>
      <c r="D155" s="49"/>
      <c r="E155" s="49"/>
      <c r="F155" s="49"/>
      <c r="G155" s="49"/>
      <c r="H155" s="49"/>
      <c r="I155" s="49"/>
      <c r="J155" s="49"/>
      <c r="K155" s="49"/>
      <c r="L155" s="49"/>
      <c r="M155" s="49"/>
      <c r="N155" s="49"/>
      <c r="O155" s="49"/>
      <c r="P155" s="49"/>
      <c r="Q155" s="49"/>
      <c r="R155" s="49"/>
      <c r="S155" s="49"/>
      <c r="T155" s="49"/>
      <c r="U155" s="49"/>
      <c r="V155" s="49"/>
      <c r="W155" s="49"/>
      <c r="X155" s="49"/>
      <c r="Y155" s="49"/>
      <c r="Z155" s="49"/>
      <c r="AA155" s="49"/>
      <c r="AB155" s="49"/>
      <c r="AC155" s="49"/>
      <c r="AD155" s="49"/>
      <c r="AE155" s="49"/>
      <c r="AF155" s="49"/>
      <c r="AG155" s="49"/>
      <c r="AH155" s="49"/>
      <c r="AI155" s="49"/>
      <c r="AJ155" s="49"/>
      <c r="AK155" s="49"/>
      <c r="AL155" s="49"/>
      <c r="AM155" s="49"/>
      <c r="AN155" s="49"/>
      <c r="AO155" s="49"/>
      <c r="AP155" s="49"/>
      <c r="AQ155" s="49"/>
      <c r="AR155" s="49"/>
      <c r="AS155" s="49"/>
      <c r="AT155" s="49"/>
    </row>
    <row r="156" spans="1:46" s="31" customFormat="1" x14ac:dyDescent="0.25">
      <c r="A156" s="49"/>
      <c r="B156" s="114"/>
      <c r="D156" s="49"/>
      <c r="E156" s="49"/>
      <c r="F156" s="49"/>
      <c r="G156" s="49"/>
      <c r="H156" s="49"/>
      <c r="I156" s="49"/>
      <c r="J156" s="49"/>
      <c r="K156" s="49"/>
      <c r="L156" s="49"/>
      <c r="M156" s="49"/>
      <c r="N156" s="49"/>
      <c r="O156" s="49"/>
      <c r="P156" s="49"/>
      <c r="Q156" s="49"/>
      <c r="R156" s="49"/>
      <c r="S156" s="49"/>
      <c r="T156" s="49"/>
      <c r="U156" s="49"/>
      <c r="V156" s="49"/>
      <c r="W156" s="49"/>
      <c r="X156" s="49"/>
      <c r="Y156" s="49"/>
      <c r="Z156" s="49"/>
      <c r="AA156" s="49"/>
      <c r="AB156" s="49"/>
      <c r="AC156" s="49"/>
      <c r="AD156" s="49"/>
      <c r="AE156" s="49"/>
      <c r="AF156" s="49"/>
      <c r="AG156" s="49"/>
      <c r="AH156" s="49"/>
      <c r="AI156" s="49"/>
      <c r="AJ156" s="49"/>
      <c r="AK156" s="49"/>
      <c r="AL156" s="49"/>
      <c r="AM156" s="49"/>
      <c r="AN156" s="49"/>
      <c r="AO156" s="49"/>
      <c r="AP156" s="49"/>
      <c r="AQ156" s="49"/>
      <c r="AR156" s="49"/>
      <c r="AS156" s="49"/>
      <c r="AT156" s="49"/>
    </row>
    <row r="157" spans="1:46" s="31" customFormat="1" x14ac:dyDescent="0.25">
      <c r="A157" s="49"/>
      <c r="B157" s="114"/>
      <c r="D157" s="49"/>
      <c r="E157" s="49"/>
      <c r="F157" s="49"/>
      <c r="G157" s="49"/>
      <c r="H157" s="49"/>
      <c r="I157" s="49"/>
      <c r="J157" s="49"/>
      <c r="K157" s="49"/>
      <c r="L157" s="49"/>
      <c r="M157" s="49"/>
      <c r="N157" s="49"/>
      <c r="O157" s="49"/>
      <c r="P157" s="49"/>
      <c r="Q157" s="49"/>
      <c r="R157" s="49"/>
      <c r="S157" s="49"/>
      <c r="T157" s="49"/>
      <c r="U157" s="49"/>
      <c r="V157" s="49"/>
      <c r="W157" s="49"/>
      <c r="X157" s="49"/>
      <c r="Y157" s="49"/>
      <c r="Z157" s="49"/>
      <c r="AA157" s="49"/>
      <c r="AB157" s="49"/>
      <c r="AC157" s="49"/>
      <c r="AD157" s="49"/>
      <c r="AE157" s="49"/>
      <c r="AF157" s="49"/>
      <c r="AG157" s="49"/>
      <c r="AH157" s="49"/>
      <c r="AI157" s="49"/>
      <c r="AJ157" s="49"/>
      <c r="AK157" s="49"/>
      <c r="AL157" s="49"/>
      <c r="AM157" s="49"/>
      <c r="AN157" s="49"/>
      <c r="AO157" s="49"/>
      <c r="AP157" s="49"/>
      <c r="AQ157" s="49"/>
      <c r="AR157" s="49"/>
      <c r="AS157" s="49"/>
      <c r="AT157" s="49"/>
    </row>
    <row r="158" spans="1:46" s="31" customFormat="1" x14ac:dyDescent="0.25">
      <c r="A158" s="49"/>
      <c r="B158" s="114"/>
      <c r="D158" s="49"/>
      <c r="E158" s="49"/>
      <c r="F158" s="49"/>
      <c r="G158" s="49"/>
      <c r="H158" s="49"/>
      <c r="I158" s="49"/>
      <c r="J158" s="49"/>
      <c r="K158" s="49"/>
      <c r="L158" s="49"/>
      <c r="M158" s="49"/>
      <c r="N158" s="49"/>
      <c r="O158" s="49"/>
      <c r="P158" s="49"/>
      <c r="Q158" s="49"/>
      <c r="R158" s="49"/>
      <c r="S158" s="49"/>
      <c r="T158" s="49"/>
      <c r="U158" s="49"/>
      <c r="V158" s="49"/>
      <c r="W158" s="49"/>
      <c r="X158" s="49"/>
      <c r="Y158" s="49"/>
      <c r="Z158" s="49"/>
      <c r="AA158" s="49"/>
      <c r="AB158" s="49"/>
      <c r="AC158" s="49"/>
      <c r="AD158" s="49"/>
      <c r="AE158" s="49"/>
      <c r="AF158" s="49"/>
      <c r="AG158" s="49"/>
      <c r="AH158" s="49"/>
      <c r="AI158" s="49"/>
      <c r="AJ158" s="49"/>
      <c r="AK158" s="49"/>
      <c r="AL158" s="49"/>
      <c r="AM158" s="49"/>
      <c r="AN158" s="49"/>
      <c r="AO158" s="49"/>
      <c r="AP158" s="49"/>
      <c r="AQ158" s="49"/>
      <c r="AR158" s="49"/>
      <c r="AS158" s="49"/>
      <c r="AT158" s="49"/>
    </row>
    <row r="159" spans="1:46" s="31" customFormat="1" x14ac:dyDescent="0.25">
      <c r="A159" s="49"/>
      <c r="B159" s="114"/>
      <c r="D159" s="49"/>
      <c r="E159" s="49"/>
      <c r="F159" s="49"/>
      <c r="G159" s="49"/>
      <c r="H159" s="49"/>
      <c r="I159" s="49"/>
      <c r="J159" s="49"/>
      <c r="K159" s="49"/>
      <c r="L159" s="49"/>
      <c r="M159" s="49"/>
      <c r="N159" s="49"/>
      <c r="O159" s="49"/>
      <c r="P159" s="49"/>
      <c r="Q159" s="49"/>
      <c r="R159" s="49"/>
      <c r="S159" s="49"/>
      <c r="T159" s="49"/>
      <c r="U159" s="49"/>
      <c r="V159" s="49"/>
      <c r="W159" s="49"/>
      <c r="X159" s="49"/>
      <c r="Y159" s="49"/>
      <c r="Z159" s="49"/>
      <c r="AA159" s="49"/>
      <c r="AB159" s="49"/>
      <c r="AC159" s="49"/>
      <c r="AD159" s="49"/>
      <c r="AE159" s="49"/>
      <c r="AF159" s="49"/>
      <c r="AG159" s="49"/>
      <c r="AH159" s="49"/>
      <c r="AI159" s="49"/>
      <c r="AJ159" s="49"/>
      <c r="AK159" s="49"/>
      <c r="AL159" s="49"/>
      <c r="AM159" s="49"/>
      <c r="AN159" s="49"/>
      <c r="AO159" s="49"/>
      <c r="AP159" s="49"/>
      <c r="AQ159" s="49"/>
      <c r="AR159" s="49"/>
      <c r="AS159" s="49"/>
      <c r="AT159" s="49"/>
    </row>
    <row r="160" spans="1:46" s="31" customFormat="1" x14ac:dyDescent="0.25">
      <c r="A160" s="49"/>
      <c r="B160" s="114"/>
      <c r="D160" s="49"/>
      <c r="E160" s="49"/>
      <c r="F160" s="49"/>
      <c r="G160" s="49"/>
      <c r="H160" s="49"/>
      <c r="I160" s="49"/>
      <c r="J160" s="49"/>
      <c r="K160" s="49"/>
      <c r="L160" s="49"/>
      <c r="M160" s="49"/>
      <c r="N160" s="49"/>
      <c r="O160" s="49"/>
      <c r="P160" s="49"/>
      <c r="Q160" s="49"/>
      <c r="R160" s="49"/>
      <c r="S160" s="49"/>
      <c r="T160" s="49"/>
      <c r="U160" s="49"/>
      <c r="V160" s="49"/>
      <c r="W160" s="49"/>
      <c r="X160" s="49"/>
      <c r="Y160" s="49"/>
      <c r="Z160" s="49"/>
      <c r="AA160" s="49"/>
      <c r="AB160" s="49"/>
      <c r="AC160" s="49"/>
      <c r="AD160" s="49"/>
      <c r="AE160" s="49"/>
      <c r="AF160" s="49"/>
      <c r="AG160" s="49"/>
      <c r="AH160" s="49"/>
      <c r="AI160" s="49"/>
      <c r="AJ160" s="49"/>
      <c r="AK160" s="49"/>
      <c r="AL160" s="49"/>
      <c r="AM160" s="49"/>
      <c r="AN160" s="49"/>
      <c r="AO160" s="49"/>
      <c r="AP160" s="49"/>
      <c r="AQ160" s="49"/>
      <c r="AR160" s="49"/>
      <c r="AS160" s="49"/>
      <c r="AT160" s="49"/>
    </row>
    <row r="161" spans="1:46" s="31" customFormat="1" x14ac:dyDescent="0.25">
      <c r="A161" s="49"/>
      <c r="B161" s="114"/>
      <c r="D161" s="49"/>
      <c r="E161" s="49"/>
      <c r="F161" s="49"/>
      <c r="G161" s="49"/>
      <c r="H161" s="49"/>
      <c r="I161" s="49"/>
      <c r="J161" s="49"/>
      <c r="K161" s="49"/>
      <c r="L161" s="49"/>
      <c r="M161" s="49"/>
      <c r="N161" s="49"/>
      <c r="O161" s="49"/>
      <c r="P161" s="49"/>
      <c r="Q161" s="49"/>
      <c r="R161" s="49"/>
      <c r="S161" s="49"/>
      <c r="T161" s="49"/>
      <c r="U161" s="49"/>
      <c r="V161" s="49"/>
      <c r="W161" s="49"/>
      <c r="X161" s="49"/>
      <c r="Y161" s="49"/>
      <c r="Z161" s="49"/>
      <c r="AA161" s="49"/>
      <c r="AB161" s="49"/>
      <c r="AC161" s="49"/>
      <c r="AD161" s="49"/>
      <c r="AE161" s="49"/>
      <c r="AF161" s="49"/>
      <c r="AG161" s="49"/>
      <c r="AH161" s="49"/>
      <c r="AI161" s="49"/>
      <c r="AJ161" s="49"/>
      <c r="AK161" s="49"/>
      <c r="AL161" s="49"/>
      <c r="AM161" s="49"/>
      <c r="AN161" s="49"/>
      <c r="AO161" s="49"/>
      <c r="AP161" s="49"/>
      <c r="AQ161" s="49"/>
      <c r="AR161" s="49"/>
      <c r="AS161" s="49"/>
      <c r="AT161" s="49"/>
    </row>
    <row r="162" spans="1:46" s="31" customFormat="1" x14ac:dyDescent="0.25">
      <c r="A162" s="49"/>
      <c r="B162" s="114"/>
      <c r="D162" s="49"/>
      <c r="E162" s="49"/>
      <c r="F162" s="49"/>
      <c r="G162" s="49"/>
      <c r="H162" s="49"/>
      <c r="I162" s="49"/>
      <c r="J162" s="49"/>
      <c r="K162" s="49"/>
      <c r="L162" s="49"/>
      <c r="M162" s="49"/>
      <c r="N162" s="49"/>
      <c r="O162" s="49"/>
      <c r="P162" s="49"/>
      <c r="Q162" s="49"/>
      <c r="R162" s="49"/>
      <c r="S162" s="49"/>
      <c r="T162" s="49"/>
      <c r="U162" s="49"/>
      <c r="V162" s="49"/>
      <c r="W162" s="49"/>
      <c r="X162" s="49"/>
      <c r="Y162" s="49"/>
      <c r="Z162" s="49"/>
      <c r="AA162" s="49"/>
      <c r="AB162" s="49"/>
      <c r="AC162" s="49"/>
      <c r="AD162" s="49"/>
      <c r="AE162" s="49"/>
      <c r="AF162" s="49"/>
      <c r="AG162" s="49"/>
      <c r="AH162" s="49"/>
      <c r="AI162" s="49"/>
      <c r="AJ162" s="49"/>
      <c r="AK162" s="49"/>
      <c r="AL162" s="49"/>
      <c r="AM162" s="49"/>
      <c r="AN162" s="49"/>
      <c r="AO162" s="49"/>
      <c r="AP162" s="49"/>
      <c r="AQ162" s="49"/>
      <c r="AR162" s="49"/>
      <c r="AS162" s="49"/>
      <c r="AT162" s="49"/>
    </row>
    <row r="163" spans="1:46" s="31" customFormat="1" x14ac:dyDescent="0.25">
      <c r="A163" s="49"/>
      <c r="B163" s="114"/>
      <c r="D163" s="49"/>
      <c r="E163" s="49"/>
      <c r="F163" s="49"/>
      <c r="G163" s="49"/>
      <c r="H163" s="49"/>
      <c r="I163" s="49"/>
      <c r="J163" s="49"/>
      <c r="K163" s="49"/>
      <c r="L163" s="49"/>
      <c r="M163" s="49"/>
      <c r="N163" s="49"/>
      <c r="O163" s="49"/>
      <c r="P163" s="49"/>
      <c r="Q163" s="49"/>
      <c r="R163" s="49"/>
      <c r="S163" s="49"/>
      <c r="T163" s="49"/>
      <c r="U163" s="49"/>
      <c r="V163" s="49"/>
      <c r="W163" s="49"/>
      <c r="X163" s="49"/>
      <c r="Y163" s="49"/>
      <c r="Z163" s="49"/>
      <c r="AA163" s="49"/>
      <c r="AB163" s="49"/>
      <c r="AC163" s="49"/>
      <c r="AD163" s="49"/>
      <c r="AE163" s="49"/>
      <c r="AF163" s="49"/>
      <c r="AG163" s="49"/>
      <c r="AH163" s="49"/>
      <c r="AI163" s="49"/>
      <c r="AJ163" s="49"/>
      <c r="AK163" s="49"/>
      <c r="AL163" s="49"/>
      <c r="AM163" s="49"/>
      <c r="AN163" s="49"/>
      <c r="AO163" s="49"/>
      <c r="AP163" s="49"/>
      <c r="AQ163" s="49"/>
      <c r="AR163" s="49"/>
      <c r="AS163" s="49"/>
      <c r="AT163" s="49"/>
    </row>
    <row r="164" spans="1:46" s="31" customFormat="1" x14ac:dyDescent="0.25">
      <c r="A164" s="49"/>
      <c r="B164" s="114"/>
      <c r="D164" s="49"/>
      <c r="E164" s="49"/>
      <c r="F164" s="49"/>
      <c r="G164" s="49"/>
      <c r="H164" s="49"/>
      <c r="I164" s="49"/>
      <c r="J164" s="49"/>
      <c r="K164" s="49"/>
      <c r="L164" s="49"/>
      <c r="M164" s="49"/>
      <c r="N164" s="49"/>
      <c r="O164" s="49"/>
      <c r="P164" s="49"/>
      <c r="Q164" s="49"/>
      <c r="R164" s="49"/>
      <c r="S164" s="49"/>
      <c r="T164" s="49"/>
      <c r="U164" s="49"/>
      <c r="V164" s="49"/>
      <c r="W164" s="49"/>
      <c r="X164" s="49"/>
      <c r="Y164" s="49"/>
      <c r="Z164" s="49"/>
      <c r="AA164" s="49"/>
      <c r="AB164" s="49"/>
      <c r="AC164" s="49"/>
      <c r="AD164" s="49"/>
      <c r="AE164" s="49"/>
      <c r="AF164" s="49"/>
      <c r="AG164" s="49"/>
      <c r="AH164" s="49"/>
      <c r="AI164" s="49"/>
      <c r="AJ164" s="49"/>
      <c r="AK164" s="49"/>
      <c r="AL164" s="49"/>
      <c r="AM164" s="49"/>
      <c r="AN164" s="49"/>
      <c r="AO164" s="49"/>
      <c r="AP164" s="49"/>
      <c r="AQ164" s="49"/>
      <c r="AR164" s="49"/>
      <c r="AS164" s="49"/>
      <c r="AT164" s="49"/>
    </row>
    <row r="165" spans="1:46" s="31" customFormat="1" x14ac:dyDescent="0.25">
      <c r="A165" s="49"/>
      <c r="B165" s="114"/>
      <c r="D165" s="49"/>
      <c r="E165" s="49"/>
      <c r="F165" s="49"/>
      <c r="G165" s="49"/>
      <c r="H165" s="49"/>
      <c r="I165" s="49"/>
      <c r="J165" s="49"/>
      <c r="K165" s="49"/>
      <c r="L165" s="49"/>
      <c r="M165" s="49"/>
      <c r="N165" s="49"/>
      <c r="O165" s="49"/>
      <c r="P165" s="49"/>
      <c r="Q165" s="49"/>
      <c r="R165" s="49"/>
      <c r="S165" s="49"/>
      <c r="T165" s="49"/>
      <c r="U165" s="49"/>
      <c r="V165" s="49"/>
      <c r="W165" s="49"/>
      <c r="X165" s="49"/>
      <c r="Y165" s="49"/>
      <c r="Z165" s="49"/>
      <c r="AA165" s="49"/>
      <c r="AB165" s="49"/>
      <c r="AC165" s="49"/>
      <c r="AD165" s="49"/>
      <c r="AE165" s="49"/>
      <c r="AF165" s="49"/>
      <c r="AG165" s="49"/>
      <c r="AH165" s="49"/>
      <c r="AI165" s="49"/>
      <c r="AJ165" s="49"/>
      <c r="AK165" s="49"/>
      <c r="AL165" s="49"/>
      <c r="AM165" s="49"/>
      <c r="AN165" s="49"/>
      <c r="AO165" s="49"/>
      <c r="AP165" s="49"/>
      <c r="AQ165" s="49"/>
      <c r="AR165" s="49"/>
      <c r="AS165" s="49"/>
      <c r="AT165" s="49"/>
    </row>
    <row r="166" spans="1:46" s="31" customFormat="1" x14ac:dyDescent="0.25">
      <c r="A166" s="49"/>
      <c r="B166" s="114"/>
      <c r="D166" s="49"/>
      <c r="E166" s="49"/>
      <c r="F166" s="49"/>
      <c r="G166" s="49"/>
      <c r="H166" s="49"/>
      <c r="I166" s="49"/>
      <c r="J166" s="49"/>
      <c r="K166" s="49"/>
      <c r="L166" s="49"/>
      <c r="M166" s="49"/>
      <c r="N166" s="49"/>
      <c r="O166" s="49"/>
      <c r="P166" s="49"/>
      <c r="Q166" s="49"/>
      <c r="R166" s="49"/>
      <c r="S166" s="49"/>
      <c r="T166" s="49"/>
      <c r="U166" s="49"/>
      <c r="V166" s="49"/>
      <c r="W166" s="49"/>
      <c r="X166" s="49"/>
      <c r="Y166" s="49"/>
      <c r="Z166" s="49"/>
      <c r="AA166" s="49"/>
      <c r="AB166" s="49"/>
      <c r="AC166" s="49"/>
      <c r="AD166" s="49"/>
      <c r="AE166" s="49"/>
      <c r="AF166" s="49"/>
      <c r="AG166" s="49"/>
      <c r="AH166" s="49"/>
      <c r="AI166" s="49"/>
      <c r="AJ166" s="49"/>
      <c r="AK166" s="49"/>
      <c r="AL166" s="49"/>
      <c r="AM166" s="49"/>
      <c r="AN166" s="49"/>
      <c r="AO166" s="49"/>
      <c r="AP166" s="49"/>
      <c r="AQ166" s="49"/>
      <c r="AR166" s="49"/>
      <c r="AS166" s="49"/>
      <c r="AT166" s="49"/>
    </row>
    <row r="167" spans="1:46" s="31" customFormat="1" x14ac:dyDescent="0.25">
      <c r="A167" s="49"/>
      <c r="B167" s="114"/>
      <c r="D167" s="49"/>
      <c r="E167" s="49"/>
      <c r="F167" s="49"/>
      <c r="G167" s="49"/>
      <c r="H167" s="49"/>
      <c r="I167" s="49"/>
      <c r="J167" s="49"/>
      <c r="K167" s="49"/>
      <c r="L167" s="49"/>
      <c r="M167" s="49"/>
      <c r="N167" s="49"/>
      <c r="O167" s="49"/>
      <c r="P167" s="49"/>
      <c r="Q167" s="49"/>
      <c r="R167" s="49"/>
      <c r="S167" s="49"/>
      <c r="T167" s="49"/>
      <c r="U167" s="49"/>
      <c r="V167" s="49"/>
      <c r="W167" s="49"/>
      <c r="X167" s="49"/>
      <c r="Y167" s="49"/>
      <c r="Z167" s="49"/>
      <c r="AA167" s="49"/>
      <c r="AB167" s="49"/>
      <c r="AC167" s="49"/>
      <c r="AD167" s="49"/>
      <c r="AE167" s="49"/>
      <c r="AF167" s="49"/>
      <c r="AG167" s="49"/>
      <c r="AH167" s="49"/>
      <c r="AI167" s="49"/>
      <c r="AJ167" s="49"/>
      <c r="AK167" s="49"/>
      <c r="AL167" s="49"/>
      <c r="AM167" s="49"/>
      <c r="AN167" s="49"/>
      <c r="AO167" s="49"/>
      <c r="AP167" s="49"/>
      <c r="AQ167" s="49"/>
      <c r="AR167" s="49"/>
      <c r="AS167" s="49"/>
      <c r="AT167" s="49"/>
    </row>
    <row r="168" spans="1:46" s="31" customFormat="1" x14ac:dyDescent="0.25">
      <c r="A168" s="49"/>
      <c r="B168" s="114"/>
      <c r="D168" s="49"/>
      <c r="E168" s="49"/>
      <c r="F168" s="49"/>
      <c r="G168" s="49"/>
      <c r="H168" s="49"/>
      <c r="I168" s="49"/>
      <c r="J168" s="49"/>
      <c r="K168" s="49"/>
      <c r="L168" s="49"/>
      <c r="M168" s="49"/>
      <c r="N168" s="49"/>
      <c r="O168" s="49"/>
      <c r="P168" s="49"/>
      <c r="Q168" s="49"/>
      <c r="R168" s="49"/>
      <c r="S168" s="49"/>
      <c r="T168" s="49"/>
      <c r="U168" s="49"/>
      <c r="V168" s="49"/>
      <c r="W168" s="49"/>
      <c r="X168" s="49"/>
      <c r="Y168" s="49"/>
      <c r="Z168" s="49"/>
      <c r="AA168" s="49"/>
      <c r="AB168" s="49"/>
      <c r="AC168" s="49"/>
      <c r="AD168" s="49"/>
      <c r="AE168" s="49"/>
      <c r="AF168" s="49"/>
      <c r="AG168" s="49"/>
      <c r="AH168" s="49"/>
      <c r="AI168" s="49"/>
      <c r="AJ168" s="49"/>
      <c r="AK168" s="49"/>
      <c r="AL168" s="49"/>
      <c r="AM168" s="49"/>
      <c r="AN168" s="49"/>
      <c r="AO168" s="49"/>
      <c r="AP168" s="49"/>
      <c r="AQ168" s="49"/>
      <c r="AR168" s="49"/>
      <c r="AS168" s="49"/>
      <c r="AT168" s="49"/>
    </row>
    <row r="169" spans="1:46" s="31" customFormat="1" x14ac:dyDescent="0.25">
      <c r="A169" s="49"/>
      <c r="B169" s="114"/>
      <c r="D169" s="49"/>
      <c r="E169" s="49"/>
      <c r="F169" s="49"/>
      <c r="G169" s="49"/>
      <c r="H169" s="49"/>
      <c r="I169" s="49"/>
      <c r="J169" s="49"/>
      <c r="K169" s="49"/>
      <c r="L169" s="49"/>
      <c r="M169" s="49"/>
      <c r="N169" s="49"/>
      <c r="O169" s="49"/>
      <c r="P169" s="49"/>
      <c r="Q169" s="49"/>
      <c r="R169" s="49"/>
      <c r="S169" s="49"/>
      <c r="T169" s="49"/>
      <c r="U169" s="49"/>
      <c r="V169" s="49"/>
      <c r="W169" s="49"/>
      <c r="X169" s="49"/>
      <c r="Y169" s="49"/>
      <c r="Z169" s="49"/>
      <c r="AA169" s="49"/>
      <c r="AB169" s="49"/>
      <c r="AC169" s="49"/>
      <c r="AD169" s="49"/>
      <c r="AE169" s="49"/>
      <c r="AF169" s="49"/>
      <c r="AG169" s="49"/>
      <c r="AH169" s="49"/>
      <c r="AI169" s="49"/>
      <c r="AJ169" s="49"/>
      <c r="AK169" s="49"/>
      <c r="AL169" s="49"/>
      <c r="AM169" s="49"/>
      <c r="AN169" s="49"/>
      <c r="AO169" s="49"/>
      <c r="AP169" s="49"/>
      <c r="AQ169" s="49"/>
      <c r="AR169" s="49"/>
      <c r="AS169" s="49"/>
      <c r="AT169" s="49"/>
    </row>
    <row r="170" spans="1:46" s="31" customFormat="1" x14ac:dyDescent="0.25">
      <c r="A170" s="49"/>
      <c r="B170" s="114"/>
      <c r="D170" s="49"/>
      <c r="E170" s="49"/>
      <c r="F170" s="49"/>
      <c r="G170" s="49"/>
      <c r="H170" s="49"/>
      <c r="I170" s="49"/>
      <c r="J170" s="49"/>
      <c r="K170" s="49"/>
      <c r="L170" s="49"/>
      <c r="M170" s="49"/>
      <c r="N170" s="49"/>
      <c r="O170" s="49"/>
      <c r="P170" s="49"/>
      <c r="Q170" s="49"/>
      <c r="R170" s="49"/>
      <c r="S170" s="49"/>
      <c r="T170" s="49"/>
      <c r="U170" s="49"/>
      <c r="V170" s="49"/>
      <c r="W170" s="49"/>
      <c r="X170" s="49"/>
      <c r="Y170" s="49"/>
      <c r="Z170" s="49"/>
      <c r="AA170" s="49"/>
      <c r="AB170" s="49"/>
      <c r="AC170" s="49"/>
      <c r="AD170" s="49"/>
      <c r="AE170" s="49"/>
      <c r="AF170" s="49"/>
      <c r="AG170" s="49"/>
      <c r="AH170" s="49"/>
      <c r="AI170" s="49"/>
      <c r="AJ170" s="49"/>
      <c r="AK170" s="49"/>
      <c r="AL170" s="49"/>
      <c r="AM170" s="49"/>
      <c r="AN170" s="49"/>
      <c r="AO170" s="49"/>
      <c r="AP170" s="49"/>
      <c r="AQ170" s="49"/>
      <c r="AR170" s="49"/>
      <c r="AS170" s="49"/>
      <c r="AT170" s="49"/>
    </row>
    <row r="171" spans="1:46" s="31" customFormat="1" x14ac:dyDescent="0.25">
      <c r="A171" s="49"/>
      <c r="B171" s="114"/>
      <c r="D171" s="49"/>
      <c r="E171" s="49"/>
      <c r="F171" s="49"/>
      <c r="G171" s="49"/>
      <c r="H171" s="49"/>
      <c r="I171" s="49"/>
      <c r="J171" s="49"/>
      <c r="K171" s="49"/>
      <c r="L171" s="49"/>
      <c r="M171" s="49"/>
      <c r="N171" s="49"/>
      <c r="O171" s="49"/>
      <c r="P171" s="49"/>
      <c r="Q171" s="49"/>
      <c r="R171" s="49"/>
      <c r="S171" s="49"/>
      <c r="T171" s="49"/>
      <c r="U171" s="49"/>
      <c r="V171" s="49"/>
      <c r="W171" s="49"/>
      <c r="X171" s="49"/>
      <c r="Y171" s="49"/>
      <c r="Z171" s="49"/>
      <c r="AA171" s="49"/>
      <c r="AB171" s="49"/>
      <c r="AC171" s="49"/>
      <c r="AD171" s="49"/>
      <c r="AE171" s="49"/>
      <c r="AF171" s="49"/>
      <c r="AG171" s="49"/>
      <c r="AH171" s="49"/>
      <c r="AI171" s="49"/>
      <c r="AJ171" s="49"/>
      <c r="AK171" s="49"/>
      <c r="AL171" s="49"/>
      <c r="AM171" s="49"/>
      <c r="AN171" s="49"/>
      <c r="AO171" s="49"/>
      <c r="AP171" s="49"/>
      <c r="AQ171" s="49"/>
      <c r="AR171" s="49"/>
      <c r="AS171" s="49"/>
      <c r="AT171" s="49"/>
    </row>
    <row r="172" spans="1:46" s="31" customFormat="1" x14ac:dyDescent="0.25">
      <c r="A172" s="49"/>
      <c r="B172" s="114"/>
      <c r="D172" s="49"/>
      <c r="E172" s="49"/>
      <c r="F172" s="49"/>
      <c r="G172" s="49"/>
      <c r="H172" s="49"/>
      <c r="I172" s="49"/>
      <c r="J172" s="49"/>
      <c r="K172" s="49"/>
      <c r="L172" s="49"/>
      <c r="M172" s="49"/>
      <c r="N172" s="49"/>
      <c r="O172" s="49"/>
      <c r="P172" s="49"/>
      <c r="Q172" s="49"/>
      <c r="R172" s="49"/>
      <c r="S172" s="49"/>
      <c r="T172" s="49"/>
      <c r="U172" s="49"/>
      <c r="V172" s="49"/>
      <c r="W172" s="49"/>
      <c r="X172" s="49"/>
      <c r="Y172" s="49"/>
      <c r="Z172" s="49"/>
      <c r="AA172" s="49"/>
      <c r="AB172" s="49"/>
      <c r="AC172" s="49"/>
      <c r="AD172" s="49"/>
      <c r="AE172" s="49"/>
      <c r="AF172" s="49"/>
      <c r="AG172" s="49"/>
      <c r="AH172" s="49"/>
      <c r="AI172" s="49"/>
      <c r="AJ172" s="49"/>
      <c r="AK172" s="49"/>
      <c r="AL172" s="49"/>
      <c r="AM172" s="49"/>
      <c r="AN172" s="49"/>
      <c r="AO172" s="49"/>
      <c r="AP172" s="49"/>
      <c r="AQ172" s="49"/>
      <c r="AR172" s="49"/>
      <c r="AS172" s="49"/>
      <c r="AT172" s="49"/>
    </row>
    <row r="173" spans="1:46" s="31" customFormat="1" x14ac:dyDescent="0.25">
      <c r="A173" s="49"/>
      <c r="B173" s="114"/>
      <c r="D173" s="49"/>
      <c r="E173" s="49"/>
      <c r="F173" s="49"/>
      <c r="G173" s="49"/>
      <c r="H173" s="49"/>
      <c r="I173" s="49"/>
      <c r="J173" s="49"/>
      <c r="K173" s="49"/>
      <c r="L173" s="49"/>
      <c r="M173" s="49"/>
      <c r="N173" s="49"/>
      <c r="O173" s="49"/>
      <c r="P173" s="49"/>
      <c r="Q173" s="49"/>
      <c r="R173" s="49"/>
      <c r="S173" s="49"/>
      <c r="T173" s="49"/>
      <c r="U173" s="49"/>
      <c r="V173" s="49"/>
      <c r="W173" s="49"/>
      <c r="X173" s="49"/>
      <c r="Y173" s="49"/>
      <c r="Z173" s="49"/>
      <c r="AA173" s="49"/>
      <c r="AB173" s="49"/>
      <c r="AC173" s="49"/>
      <c r="AD173" s="49"/>
      <c r="AE173" s="49"/>
      <c r="AF173" s="49"/>
      <c r="AG173" s="49"/>
      <c r="AH173" s="49"/>
      <c r="AI173" s="49"/>
      <c r="AJ173" s="49"/>
      <c r="AK173" s="49"/>
      <c r="AL173" s="49"/>
      <c r="AM173" s="49"/>
      <c r="AN173" s="49"/>
      <c r="AO173" s="49"/>
      <c r="AP173" s="49"/>
      <c r="AQ173" s="49"/>
      <c r="AR173" s="49"/>
      <c r="AS173" s="49"/>
      <c r="AT173" s="49"/>
    </row>
    <row r="174" spans="1:46" s="31" customFormat="1" x14ac:dyDescent="0.25">
      <c r="A174" s="49"/>
      <c r="B174" s="114"/>
      <c r="D174" s="49"/>
      <c r="E174" s="49"/>
      <c r="F174" s="49"/>
      <c r="G174" s="49"/>
      <c r="H174" s="49"/>
      <c r="I174" s="49"/>
      <c r="J174" s="49"/>
      <c r="K174" s="49"/>
      <c r="L174" s="49"/>
      <c r="M174" s="49"/>
      <c r="N174" s="49"/>
      <c r="O174" s="49"/>
      <c r="P174" s="49"/>
      <c r="Q174" s="49"/>
      <c r="R174" s="49"/>
      <c r="S174" s="49"/>
      <c r="T174" s="49"/>
      <c r="U174" s="49"/>
      <c r="V174" s="49"/>
      <c r="W174" s="49"/>
      <c r="X174" s="49"/>
      <c r="Y174" s="49"/>
      <c r="Z174" s="49"/>
      <c r="AA174" s="49"/>
      <c r="AB174" s="49"/>
      <c r="AC174" s="49"/>
      <c r="AD174" s="49"/>
      <c r="AE174" s="49"/>
      <c r="AF174" s="49"/>
      <c r="AG174" s="49"/>
      <c r="AH174" s="49"/>
      <c r="AI174" s="49"/>
      <c r="AJ174" s="49"/>
      <c r="AK174" s="49"/>
      <c r="AL174" s="49"/>
      <c r="AM174" s="49"/>
      <c r="AN174" s="49"/>
      <c r="AO174" s="49"/>
      <c r="AP174" s="49"/>
      <c r="AQ174" s="49"/>
      <c r="AR174" s="49"/>
      <c r="AS174" s="49"/>
      <c r="AT174" s="49"/>
    </row>
    <row r="175" spans="1:46" s="31" customFormat="1" x14ac:dyDescent="0.25">
      <c r="A175" s="49"/>
      <c r="B175" s="114"/>
      <c r="D175" s="49"/>
      <c r="E175" s="49"/>
      <c r="F175" s="49"/>
      <c r="G175" s="49"/>
      <c r="H175" s="49"/>
      <c r="I175" s="49"/>
      <c r="J175" s="49"/>
      <c r="K175" s="49"/>
      <c r="L175" s="49"/>
      <c r="M175" s="49"/>
      <c r="N175" s="49"/>
      <c r="O175" s="49"/>
      <c r="P175" s="49"/>
      <c r="Q175" s="49"/>
      <c r="R175" s="49"/>
      <c r="S175" s="49"/>
      <c r="T175" s="49"/>
      <c r="U175" s="49"/>
      <c r="V175" s="49"/>
      <c r="W175" s="49"/>
      <c r="X175" s="49"/>
      <c r="Y175" s="49"/>
      <c r="Z175" s="49"/>
      <c r="AA175" s="49"/>
      <c r="AB175" s="49"/>
      <c r="AC175" s="49"/>
      <c r="AD175" s="49"/>
      <c r="AE175" s="49"/>
      <c r="AF175" s="49"/>
      <c r="AG175" s="49"/>
      <c r="AH175" s="49"/>
      <c r="AI175" s="49"/>
      <c r="AJ175" s="49"/>
      <c r="AK175" s="49"/>
      <c r="AL175" s="49"/>
      <c r="AM175" s="49"/>
      <c r="AN175" s="49"/>
      <c r="AO175" s="49"/>
      <c r="AP175" s="49"/>
      <c r="AQ175" s="49"/>
      <c r="AR175" s="49"/>
      <c r="AS175" s="49"/>
      <c r="AT175" s="49"/>
    </row>
    <row r="176" spans="1:46" s="31" customFormat="1" x14ac:dyDescent="0.25">
      <c r="A176" s="49"/>
      <c r="B176" s="114"/>
      <c r="D176" s="49"/>
      <c r="E176" s="49"/>
      <c r="F176" s="49"/>
      <c r="G176" s="49"/>
      <c r="H176" s="49"/>
      <c r="I176" s="49"/>
      <c r="J176" s="49"/>
      <c r="K176" s="49"/>
      <c r="L176" s="49"/>
      <c r="M176" s="49"/>
      <c r="N176" s="49"/>
      <c r="O176" s="49"/>
      <c r="P176" s="49"/>
      <c r="Q176" s="49"/>
      <c r="R176" s="49"/>
      <c r="S176" s="49"/>
      <c r="T176" s="49"/>
      <c r="U176" s="49"/>
      <c r="V176" s="49"/>
      <c r="W176" s="49"/>
      <c r="X176" s="49"/>
      <c r="Y176" s="49"/>
      <c r="Z176" s="49"/>
      <c r="AA176" s="49"/>
      <c r="AB176" s="49"/>
      <c r="AC176" s="49"/>
      <c r="AD176" s="49"/>
      <c r="AE176" s="49"/>
      <c r="AF176" s="49"/>
      <c r="AG176" s="49"/>
      <c r="AH176" s="49"/>
      <c r="AI176" s="49"/>
      <c r="AJ176" s="49"/>
      <c r="AK176" s="49"/>
      <c r="AL176" s="49"/>
      <c r="AM176" s="49"/>
      <c r="AN176" s="49"/>
      <c r="AO176" s="49"/>
      <c r="AP176" s="49"/>
      <c r="AQ176" s="49"/>
      <c r="AR176" s="49"/>
      <c r="AS176" s="49"/>
      <c r="AT176" s="49"/>
    </row>
    <row r="177" spans="1:46" s="31" customFormat="1" x14ac:dyDescent="0.25">
      <c r="A177" s="49"/>
      <c r="B177" s="114"/>
      <c r="D177" s="49"/>
      <c r="E177" s="49"/>
      <c r="F177" s="49"/>
      <c r="G177" s="49"/>
      <c r="H177" s="49"/>
      <c r="I177" s="49"/>
      <c r="J177" s="49"/>
      <c r="K177" s="49"/>
      <c r="L177" s="49"/>
      <c r="M177" s="49"/>
      <c r="N177" s="49"/>
      <c r="O177" s="49"/>
      <c r="P177" s="49"/>
      <c r="Q177" s="49"/>
      <c r="R177" s="49"/>
      <c r="S177" s="49"/>
      <c r="T177" s="49"/>
      <c r="U177" s="49"/>
      <c r="V177" s="49"/>
      <c r="W177" s="49"/>
      <c r="X177" s="49"/>
      <c r="Y177" s="49"/>
      <c r="Z177" s="49"/>
      <c r="AA177" s="49"/>
      <c r="AB177" s="49"/>
      <c r="AC177" s="49"/>
      <c r="AD177" s="49"/>
      <c r="AE177" s="49"/>
      <c r="AF177" s="49"/>
      <c r="AG177" s="49"/>
      <c r="AH177" s="49"/>
      <c r="AI177" s="49"/>
      <c r="AJ177" s="49"/>
      <c r="AK177" s="49"/>
      <c r="AL177" s="49"/>
      <c r="AM177" s="49"/>
      <c r="AN177" s="49"/>
      <c r="AO177" s="49"/>
      <c r="AP177" s="49"/>
      <c r="AQ177" s="49"/>
      <c r="AR177" s="49"/>
      <c r="AS177" s="49"/>
      <c r="AT177" s="49"/>
    </row>
    <row r="178" spans="1:46" s="31" customFormat="1" x14ac:dyDescent="0.25">
      <c r="A178" s="49"/>
      <c r="B178" s="114"/>
      <c r="D178" s="49"/>
      <c r="E178" s="49"/>
      <c r="F178" s="49"/>
      <c r="G178" s="49"/>
      <c r="H178" s="49"/>
      <c r="I178" s="49"/>
      <c r="J178" s="49"/>
      <c r="K178" s="49"/>
      <c r="L178" s="49"/>
      <c r="M178" s="49"/>
      <c r="N178" s="49"/>
      <c r="O178" s="49"/>
      <c r="P178" s="49"/>
      <c r="Q178" s="49"/>
      <c r="R178" s="49"/>
      <c r="S178" s="49"/>
      <c r="T178" s="49"/>
      <c r="U178" s="49"/>
      <c r="V178" s="49"/>
      <c r="W178" s="49"/>
      <c r="X178" s="49"/>
      <c r="Y178" s="49"/>
      <c r="Z178" s="49"/>
      <c r="AA178" s="49"/>
      <c r="AB178" s="49"/>
      <c r="AC178" s="49"/>
      <c r="AD178" s="49"/>
      <c r="AE178" s="49"/>
      <c r="AF178" s="49"/>
      <c r="AG178" s="49"/>
      <c r="AH178" s="49"/>
      <c r="AI178" s="49"/>
      <c r="AJ178" s="49"/>
      <c r="AK178" s="49"/>
      <c r="AL178" s="49"/>
      <c r="AM178" s="49"/>
      <c r="AN178" s="49"/>
      <c r="AO178" s="49"/>
      <c r="AP178" s="49"/>
      <c r="AQ178" s="49"/>
      <c r="AR178" s="49"/>
      <c r="AS178" s="49"/>
      <c r="AT178" s="49"/>
    </row>
    <row r="179" spans="1:46" s="31" customFormat="1" x14ac:dyDescent="0.25">
      <c r="A179" s="49"/>
      <c r="B179" s="114"/>
      <c r="D179" s="49"/>
      <c r="E179" s="49"/>
      <c r="F179" s="49"/>
      <c r="G179" s="49"/>
      <c r="H179" s="49"/>
      <c r="I179" s="49"/>
      <c r="J179" s="49"/>
      <c r="K179" s="49"/>
      <c r="L179" s="49"/>
      <c r="M179" s="49"/>
      <c r="N179" s="49"/>
      <c r="O179" s="49"/>
      <c r="P179" s="49"/>
      <c r="Q179" s="49"/>
      <c r="R179" s="49"/>
      <c r="S179" s="49"/>
      <c r="T179" s="49"/>
      <c r="U179" s="49"/>
      <c r="V179" s="49"/>
      <c r="W179" s="49"/>
      <c r="X179" s="49"/>
      <c r="Y179" s="49"/>
      <c r="Z179" s="49"/>
      <c r="AA179" s="49"/>
      <c r="AB179" s="49"/>
      <c r="AC179" s="49"/>
      <c r="AD179" s="49"/>
      <c r="AE179" s="49"/>
      <c r="AF179" s="49"/>
      <c r="AG179" s="49"/>
      <c r="AH179" s="49"/>
      <c r="AI179" s="49"/>
      <c r="AJ179" s="49"/>
      <c r="AK179" s="49"/>
      <c r="AL179" s="49"/>
      <c r="AM179" s="49"/>
      <c r="AN179" s="49"/>
      <c r="AO179" s="49"/>
      <c r="AP179" s="49"/>
      <c r="AQ179" s="49"/>
      <c r="AR179" s="49"/>
      <c r="AS179" s="49"/>
      <c r="AT179" s="49"/>
    </row>
    <row r="180" spans="1:46" s="31" customFormat="1" x14ac:dyDescent="0.25">
      <c r="A180" s="49"/>
      <c r="B180" s="114"/>
      <c r="D180" s="49"/>
      <c r="E180" s="49"/>
      <c r="F180" s="49"/>
      <c r="G180" s="49"/>
      <c r="H180" s="49"/>
      <c r="I180" s="49"/>
      <c r="J180" s="49"/>
      <c r="K180" s="49"/>
      <c r="L180" s="49"/>
      <c r="M180" s="49"/>
      <c r="N180" s="49"/>
      <c r="O180" s="49"/>
      <c r="P180" s="49"/>
      <c r="Q180" s="49"/>
      <c r="R180" s="49"/>
      <c r="S180" s="49"/>
      <c r="T180" s="49"/>
      <c r="U180" s="49"/>
      <c r="V180" s="49"/>
      <c r="W180" s="49"/>
      <c r="X180" s="49"/>
      <c r="Y180" s="49"/>
      <c r="Z180" s="49"/>
      <c r="AA180" s="49"/>
      <c r="AB180" s="49"/>
      <c r="AC180" s="49"/>
      <c r="AD180" s="49"/>
      <c r="AE180" s="49"/>
      <c r="AF180" s="49"/>
      <c r="AG180" s="49"/>
      <c r="AH180" s="49"/>
      <c r="AI180" s="49"/>
      <c r="AJ180" s="49"/>
      <c r="AK180" s="49"/>
      <c r="AL180" s="49"/>
      <c r="AM180" s="49"/>
      <c r="AN180" s="49"/>
      <c r="AO180" s="49"/>
      <c r="AP180" s="49"/>
      <c r="AQ180" s="49"/>
      <c r="AR180" s="49"/>
      <c r="AS180" s="49"/>
      <c r="AT180" s="49"/>
    </row>
    <row r="181" spans="1:46" s="31" customFormat="1" x14ac:dyDescent="0.25">
      <c r="A181" s="49"/>
      <c r="B181" s="114"/>
      <c r="D181" s="49"/>
      <c r="E181" s="49"/>
      <c r="F181" s="49"/>
      <c r="G181" s="49"/>
      <c r="H181" s="49"/>
      <c r="I181" s="49"/>
      <c r="J181" s="49"/>
      <c r="K181" s="49"/>
      <c r="L181" s="49"/>
      <c r="M181" s="49"/>
      <c r="N181" s="49"/>
      <c r="O181" s="49"/>
      <c r="P181" s="49"/>
      <c r="Q181" s="49"/>
      <c r="R181" s="49"/>
      <c r="S181" s="49"/>
      <c r="T181" s="49"/>
      <c r="U181" s="49"/>
      <c r="V181" s="49"/>
      <c r="W181" s="49"/>
      <c r="X181" s="49"/>
      <c r="Y181" s="49"/>
      <c r="Z181" s="49"/>
      <c r="AA181" s="49"/>
      <c r="AB181" s="49"/>
      <c r="AC181" s="49"/>
      <c r="AD181" s="49"/>
      <c r="AE181" s="49"/>
      <c r="AF181" s="49"/>
      <c r="AG181" s="49"/>
      <c r="AH181" s="49"/>
      <c r="AI181" s="49"/>
      <c r="AJ181" s="49"/>
      <c r="AK181" s="49"/>
      <c r="AL181" s="49"/>
      <c r="AM181" s="49"/>
      <c r="AN181" s="49"/>
      <c r="AO181" s="49"/>
      <c r="AP181" s="49"/>
      <c r="AQ181" s="49"/>
      <c r="AR181" s="49"/>
      <c r="AS181" s="49"/>
      <c r="AT181" s="49"/>
    </row>
    <row r="182" spans="1:46" s="31" customFormat="1" x14ac:dyDescent="0.25">
      <c r="A182" s="49"/>
      <c r="B182" s="114"/>
      <c r="D182" s="49"/>
      <c r="E182" s="49"/>
      <c r="F182" s="49"/>
      <c r="G182" s="49"/>
      <c r="H182" s="49"/>
      <c r="I182" s="49"/>
      <c r="J182" s="49"/>
      <c r="K182" s="49"/>
      <c r="L182" s="49"/>
      <c r="M182" s="49"/>
      <c r="N182" s="49"/>
      <c r="O182" s="49"/>
      <c r="P182" s="49"/>
      <c r="Q182" s="49"/>
      <c r="R182" s="49"/>
      <c r="S182" s="49"/>
      <c r="T182" s="49"/>
      <c r="U182" s="49"/>
      <c r="V182" s="49"/>
      <c r="W182" s="49"/>
      <c r="X182" s="49"/>
      <c r="Y182" s="49"/>
      <c r="Z182" s="49"/>
      <c r="AA182" s="49"/>
      <c r="AB182" s="49"/>
      <c r="AC182" s="49"/>
      <c r="AD182" s="49"/>
      <c r="AE182" s="49"/>
      <c r="AF182" s="49"/>
      <c r="AG182" s="49"/>
      <c r="AH182" s="49"/>
      <c r="AI182" s="49"/>
      <c r="AJ182" s="49"/>
      <c r="AK182" s="49"/>
      <c r="AL182" s="49"/>
      <c r="AM182" s="49"/>
      <c r="AN182" s="49"/>
      <c r="AO182" s="49"/>
      <c r="AP182" s="49"/>
      <c r="AQ182" s="49"/>
      <c r="AR182" s="49"/>
      <c r="AS182" s="49"/>
      <c r="AT182" s="49"/>
    </row>
    <row r="183" spans="1:46" s="31" customFormat="1" x14ac:dyDescent="0.25">
      <c r="A183" s="49"/>
      <c r="B183" s="114"/>
      <c r="D183" s="49"/>
      <c r="E183" s="49"/>
      <c r="F183" s="49"/>
      <c r="G183" s="49"/>
      <c r="H183" s="49"/>
      <c r="I183" s="49"/>
      <c r="J183" s="49"/>
      <c r="K183" s="49"/>
      <c r="L183" s="49"/>
      <c r="M183" s="49"/>
      <c r="N183" s="49"/>
      <c r="O183" s="49"/>
      <c r="P183" s="49"/>
      <c r="Q183" s="49"/>
      <c r="R183" s="49"/>
      <c r="S183" s="49"/>
      <c r="T183" s="49"/>
      <c r="U183" s="49"/>
      <c r="V183" s="49"/>
      <c r="W183" s="49"/>
      <c r="X183" s="49"/>
      <c r="Y183" s="49"/>
      <c r="Z183" s="49"/>
      <c r="AA183" s="49"/>
      <c r="AB183" s="49"/>
      <c r="AC183" s="49"/>
      <c r="AD183" s="49"/>
      <c r="AE183" s="49"/>
      <c r="AF183" s="49"/>
      <c r="AG183" s="49"/>
      <c r="AH183" s="49"/>
      <c r="AI183" s="49"/>
      <c r="AJ183" s="49"/>
      <c r="AK183" s="49"/>
      <c r="AL183" s="49"/>
      <c r="AM183" s="49"/>
      <c r="AN183" s="49"/>
      <c r="AO183" s="49"/>
      <c r="AP183" s="49"/>
      <c r="AQ183" s="49"/>
      <c r="AR183" s="49"/>
      <c r="AS183" s="49"/>
      <c r="AT183" s="49"/>
    </row>
    <row r="184" spans="1:46" s="31" customFormat="1" x14ac:dyDescent="0.25">
      <c r="A184" s="49"/>
      <c r="B184" s="114"/>
      <c r="D184" s="49"/>
      <c r="E184" s="49"/>
      <c r="F184" s="49"/>
      <c r="G184" s="49"/>
      <c r="H184" s="49"/>
      <c r="I184" s="49"/>
      <c r="J184" s="49"/>
      <c r="K184" s="49"/>
      <c r="L184" s="49"/>
      <c r="M184" s="49"/>
      <c r="N184" s="49"/>
      <c r="O184" s="49"/>
      <c r="P184" s="49"/>
      <c r="Q184" s="49"/>
      <c r="R184" s="49"/>
      <c r="S184" s="49"/>
      <c r="T184" s="49"/>
      <c r="U184" s="49"/>
      <c r="V184" s="49"/>
      <c r="W184" s="49"/>
      <c r="X184" s="49"/>
      <c r="Y184" s="49"/>
      <c r="Z184" s="49"/>
      <c r="AA184" s="49"/>
      <c r="AB184" s="49"/>
      <c r="AC184" s="49"/>
      <c r="AD184" s="49"/>
      <c r="AE184" s="49"/>
      <c r="AF184" s="49"/>
      <c r="AG184" s="49"/>
      <c r="AH184" s="49"/>
      <c r="AI184" s="49"/>
      <c r="AJ184" s="49"/>
      <c r="AK184" s="49"/>
      <c r="AL184" s="49"/>
      <c r="AM184" s="49"/>
      <c r="AN184" s="49"/>
      <c r="AO184" s="49"/>
      <c r="AP184" s="49"/>
      <c r="AQ184" s="49"/>
      <c r="AR184" s="49"/>
      <c r="AS184" s="49"/>
      <c r="AT184" s="49"/>
    </row>
    <row r="185" spans="1:46" s="31" customFormat="1" x14ac:dyDescent="0.25">
      <c r="A185" s="49"/>
      <c r="B185" s="114"/>
      <c r="D185" s="49"/>
      <c r="E185" s="49"/>
      <c r="F185" s="49"/>
      <c r="G185" s="49"/>
      <c r="H185" s="49"/>
      <c r="I185" s="49"/>
      <c r="J185" s="49"/>
      <c r="K185" s="49"/>
      <c r="L185" s="49"/>
      <c r="M185" s="49"/>
      <c r="N185" s="49"/>
      <c r="O185" s="49"/>
      <c r="P185" s="49"/>
      <c r="Q185" s="49"/>
      <c r="R185" s="49"/>
      <c r="S185" s="49"/>
      <c r="T185" s="49"/>
      <c r="U185" s="49"/>
      <c r="V185" s="49"/>
      <c r="W185" s="49"/>
      <c r="X185" s="49"/>
      <c r="Y185" s="49"/>
      <c r="Z185" s="49"/>
      <c r="AA185" s="49"/>
      <c r="AB185" s="49"/>
      <c r="AC185" s="49"/>
      <c r="AD185" s="49"/>
      <c r="AE185" s="49"/>
      <c r="AF185" s="49"/>
      <c r="AG185" s="49"/>
      <c r="AH185" s="49"/>
      <c r="AI185" s="49"/>
      <c r="AJ185" s="49"/>
      <c r="AK185" s="49"/>
      <c r="AL185" s="49"/>
      <c r="AM185" s="49"/>
      <c r="AN185" s="49"/>
      <c r="AO185" s="49"/>
      <c r="AP185" s="49"/>
      <c r="AQ185" s="49"/>
      <c r="AR185" s="49"/>
      <c r="AS185" s="49"/>
      <c r="AT185" s="49"/>
    </row>
    <row r="186" spans="1:46" s="31" customFormat="1" x14ac:dyDescent="0.25">
      <c r="A186" s="49"/>
      <c r="B186" s="114"/>
      <c r="D186" s="49"/>
      <c r="E186" s="49"/>
      <c r="F186" s="49"/>
      <c r="G186" s="49"/>
      <c r="H186" s="49"/>
      <c r="I186" s="49"/>
      <c r="J186" s="49"/>
      <c r="K186" s="49"/>
      <c r="L186" s="49"/>
      <c r="M186" s="49"/>
      <c r="N186" s="49"/>
      <c r="O186" s="49"/>
      <c r="P186" s="49"/>
      <c r="Q186" s="49"/>
      <c r="R186" s="49"/>
      <c r="S186" s="49"/>
      <c r="T186" s="49"/>
      <c r="U186" s="49"/>
      <c r="V186" s="49"/>
      <c r="W186" s="49"/>
      <c r="X186" s="49"/>
      <c r="Y186" s="49"/>
      <c r="Z186" s="49"/>
      <c r="AA186" s="49"/>
      <c r="AB186" s="49"/>
      <c r="AC186" s="49"/>
      <c r="AD186" s="49"/>
      <c r="AE186" s="49"/>
      <c r="AF186" s="49"/>
      <c r="AG186" s="49"/>
      <c r="AH186" s="49"/>
      <c r="AI186" s="49"/>
      <c r="AJ186" s="49"/>
      <c r="AK186" s="49"/>
      <c r="AL186" s="49"/>
      <c r="AM186" s="49"/>
      <c r="AN186" s="49"/>
      <c r="AO186" s="49"/>
      <c r="AP186" s="49"/>
      <c r="AQ186" s="49"/>
      <c r="AR186" s="49"/>
      <c r="AS186" s="49"/>
      <c r="AT186" s="49"/>
    </row>
    <row r="187" spans="1:46" s="31" customFormat="1" x14ac:dyDescent="0.25">
      <c r="A187" s="49"/>
      <c r="B187" s="114"/>
      <c r="D187" s="49"/>
      <c r="E187" s="49"/>
      <c r="F187" s="49"/>
      <c r="G187" s="49"/>
      <c r="H187" s="49"/>
      <c r="I187" s="49"/>
      <c r="J187" s="49"/>
      <c r="K187" s="49"/>
      <c r="L187" s="49"/>
      <c r="M187" s="49"/>
      <c r="N187" s="49"/>
      <c r="O187" s="49"/>
      <c r="P187" s="49"/>
      <c r="Q187" s="49"/>
      <c r="R187" s="49"/>
      <c r="S187" s="49"/>
      <c r="T187" s="49"/>
      <c r="U187" s="49"/>
      <c r="V187" s="49"/>
      <c r="W187" s="49"/>
      <c r="X187" s="49"/>
      <c r="Y187" s="49"/>
      <c r="Z187" s="49"/>
      <c r="AA187" s="49"/>
      <c r="AB187" s="49"/>
      <c r="AC187" s="49"/>
      <c r="AD187" s="49"/>
      <c r="AE187" s="49"/>
      <c r="AF187" s="49"/>
      <c r="AG187" s="49"/>
      <c r="AH187" s="49"/>
      <c r="AI187" s="49"/>
      <c r="AJ187" s="49"/>
      <c r="AK187" s="49"/>
      <c r="AL187" s="49"/>
      <c r="AM187" s="49"/>
      <c r="AN187" s="49"/>
      <c r="AO187" s="49"/>
      <c r="AP187" s="49"/>
      <c r="AQ187" s="49"/>
      <c r="AR187" s="49"/>
      <c r="AS187" s="49"/>
      <c r="AT187" s="49"/>
    </row>
    <row r="188" spans="1:46" s="31" customFormat="1" x14ac:dyDescent="0.25">
      <c r="A188" s="49"/>
      <c r="B188" s="114"/>
      <c r="D188" s="49"/>
      <c r="E188" s="49"/>
      <c r="F188" s="49"/>
      <c r="G188" s="49"/>
      <c r="H188" s="49"/>
      <c r="I188" s="49"/>
      <c r="J188" s="49"/>
      <c r="K188" s="49"/>
      <c r="L188" s="49"/>
      <c r="M188" s="49"/>
      <c r="N188" s="49"/>
      <c r="O188" s="49"/>
      <c r="P188" s="49"/>
      <c r="Q188" s="49"/>
      <c r="R188" s="49"/>
      <c r="S188" s="49"/>
      <c r="T188" s="49"/>
      <c r="U188" s="49"/>
      <c r="V188" s="49"/>
      <c r="W188" s="49"/>
      <c r="X188" s="49"/>
      <c r="Y188" s="49"/>
      <c r="Z188" s="49"/>
      <c r="AA188" s="49"/>
      <c r="AB188" s="49"/>
      <c r="AC188" s="49"/>
      <c r="AD188" s="49"/>
      <c r="AE188" s="49"/>
      <c r="AF188" s="49"/>
      <c r="AG188" s="49"/>
      <c r="AH188" s="49"/>
      <c r="AI188" s="49"/>
      <c r="AJ188" s="49"/>
      <c r="AK188" s="49"/>
      <c r="AL188" s="49"/>
      <c r="AM188" s="49"/>
      <c r="AN188" s="49"/>
      <c r="AO188" s="49"/>
      <c r="AP188" s="49"/>
      <c r="AQ188" s="49"/>
      <c r="AR188" s="49"/>
      <c r="AS188" s="49"/>
      <c r="AT188" s="49"/>
    </row>
    <row r="189" spans="1:46" s="31" customFormat="1" x14ac:dyDescent="0.25">
      <c r="A189" s="49"/>
      <c r="B189" s="114"/>
      <c r="D189" s="49"/>
      <c r="E189" s="49"/>
      <c r="F189" s="49"/>
      <c r="G189" s="49"/>
      <c r="H189" s="49"/>
      <c r="I189" s="49"/>
      <c r="J189" s="49"/>
      <c r="K189" s="49"/>
      <c r="L189" s="49"/>
      <c r="M189" s="49"/>
      <c r="N189" s="49"/>
      <c r="O189" s="49"/>
      <c r="P189" s="49"/>
      <c r="Q189" s="49"/>
      <c r="R189" s="49"/>
      <c r="S189" s="49"/>
      <c r="T189" s="49"/>
      <c r="U189" s="49"/>
      <c r="V189" s="49"/>
      <c r="W189" s="49"/>
      <c r="X189" s="49"/>
      <c r="Y189" s="49"/>
      <c r="Z189" s="49"/>
      <c r="AA189" s="49"/>
      <c r="AB189" s="49"/>
      <c r="AC189" s="49"/>
      <c r="AD189" s="49"/>
      <c r="AE189" s="49"/>
      <c r="AF189" s="49"/>
      <c r="AG189" s="49"/>
      <c r="AH189" s="49"/>
      <c r="AI189" s="49"/>
      <c r="AJ189" s="49"/>
      <c r="AK189" s="49"/>
      <c r="AL189" s="49"/>
      <c r="AM189" s="49"/>
      <c r="AN189" s="49"/>
      <c r="AO189" s="49"/>
      <c r="AP189" s="49"/>
      <c r="AQ189" s="49"/>
      <c r="AR189" s="49"/>
      <c r="AS189" s="49"/>
      <c r="AT189" s="49"/>
    </row>
    <row r="190" spans="1:46" s="31" customFormat="1" x14ac:dyDescent="0.25">
      <c r="A190" s="49"/>
      <c r="B190" s="114"/>
      <c r="D190" s="49"/>
      <c r="E190" s="49"/>
      <c r="F190" s="49"/>
      <c r="G190" s="49"/>
      <c r="H190" s="49"/>
      <c r="I190" s="49"/>
      <c r="J190" s="49"/>
      <c r="K190" s="49"/>
      <c r="L190" s="49"/>
      <c r="M190" s="49"/>
      <c r="N190" s="49"/>
      <c r="O190" s="49"/>
      <c r="P190" s="49"/>
      <c r="Q190" s="49"/>
      <c r="R190" s="49"/>
      <c r="S190" s="49"/>
      <c r="T190" s="49"/>
      <c r="U190" s="49"/>
      <c r="V190" s="49"/>
      <c r="W190" s="49"/>
      <c r="X190" s="49"/>
      <c r="Y190" s="49"/>
      <c r="Z190" s="49"/>
      <c r="AA190" s="49"/>
      <c r="AB190" s="49"/>
      <c r="AC190" s="49"/>
      <c r="AD190" s="49"/>
      <c r="AE190" s="49"/>
      <c r="AF190" s="49"/>
      <c r="AG190" s="49"/>
      <c r="AH190" s="49"/>
      <c r="AI190" s="49"/>
      <c r="AJ190" s="49"/>
      <c r="AK190" s="49"/>
      <c r="AL190" s="49"/>
      <c r="AM190" s="49"/>
      <c r="AN190" s="49"/>
      <c r="AO190" s="49"/>
      <c r="AP190" s="49"/>
      <c r="AQ190" s="49"/>
      <c r="AR190" s="49"/>
      <c r="AS190" s="49"/>
      <c r="AT190" s="49"/>
    </row>
    <row r="191" spans="1:46" s="31" customFormat="1" x14ac:dyDescent="0.25">
      <c r="A191" s="49"/>
      <c r="B191" s="114"/>
      <c r="D191" s="49"/>
      <c r="E191" s="49"/>
      <c r="F191" s="49"/>
      <c r="G191" s="49"/>
      <c r="H191" s="49"/>
      <c r="I191" s="49"/>
      <c r="J191" s="49"/>
      <c r="K191" s="49"/>
      <c r="L191" s="49"/>
      <c r="M191" s="49"/>
      <c r="N191" s="49"/>
      <c r="O191" s="49"/>
      <c r="P191" s="49"/>
      <c r="Q191" s="49"/>
      <c r="R191" s="49"/>
      <c r="S191" s="49"/>
      <c r="T191" s="49"/>
      <c r="U191" s="49"/>
      <c r="V191" s="49"/>
      <c r="W191" s="49"/>
      <c r="X191" s="49"/>
      <c r="Y191" s="49"/>
      <c r="Z191" s="49"/>
      <c r="AA191" s="49"/>
      <c r="AB191" s="49"/>
      <c r="AC191" s="49"/>
      <c r="AD191" s="49"/>
      <c r="AE191" s="49"/>
      <c r="AF191" s="49"/>
      <c r="AG191" s="49"/>
      <c r="AH191" s="49"/>
      <c r="AI191" s="49"/>
      <c r="AJ191" s="49"/>
      <c r="AK191" s="49"/>
      <c r="AL191" s="49"/>
      <c r="AM191" s="49"/>
      <c r="AN191" s="49"/>
      <c r="AO191" s="49"/>
      <c r="AP191" s="49"/>
      <c r="AQ191" s="49"/>
      <c r="AR191" s="49"/>
      <c r="AS191" s="49"/>
      <c r="AT191" s="49"/>
    </row>
    <row r="192" spans="1:46" s="31" customFormat="1" x14ac:dyDescent="0.25">
      <c r="A192" s="49"/>
      <c r="B192" s="114"/>
      <c r="D192" s="49"/>
      <c r="E192" s="49"/>
      <c r="F192" s="49"/>
      <c r="G192" s="49"/>
      <c r="H192" s="49"/>
      <c r="I192" s="49"/>
      <c r="J192" s="49"/>
      <c r="K192" s="49"/>
      <c r="L192" s="49"/>
      <c r="M192" s="49"/>
      <c r="N192" s="49"/>
      <c r="O192" s="49"/>
      <c r="P192" s="49"/>
      <c r="Q192" s="49"/>
      <c r="R192" s="49"/>
      <c r="S192" s="49"/>
      <c r="T192" s="49"/>
      <c r="U192" s="49"/>
      <c r="V192" s="49"/>
      <c r="W192" s="49"/>
      <c r="X192" s="49"/>
      <c r="Y192" s="49"/>
      <c r="Z192" s="49"/>
      <c r="AA192" s="49"/>
      <c r="AB192" s="49"/>
      <c r="AC192" s="49"/>
      <c r="AD192" s="49"/>
      <c r="AE192" s="49"/>
      <c r="AF192" s="49"/>
      <c r="AG192" s="49"/>
      <c r="AH192" s="49"/>
      <c r="AI192" s="49"/>
      <c r="AJ192" s="49"/>
      <c r="AK192" s="49"/>
      <c r="AL192" s="49"/>
      <c r="AM192" s="49"/>
      <c r="AN192" s="49"/>
      <c r="AO192" s="49"/>
      <c r="AP192" s="49"/>
      <c r="AQ192" s="49"/>
      <c r="AR192" s="49"/>
      <c r="AS192" s="49"/>
      <c r="AT192" s="49"/>
    </row>
    <row r="193" spans="1:46" s="31" customFormat="1" x14ac:dyDescent="0.25">
      <c r="A193" s="49"/>
      <c r="B193" s="114"/>
      <c r="D193" s="49"/>
      <c r="E193" s="49"/>
      <c r="F193" s="49"/>
      <c r="G193" s="49"/>
      <c r="H193" s="49"/>
      <c r="I193" s="49"/>
      <c r="J193" s="49"/>
      <c r="K193" s="49"/>
      <c r="L193" s="49"/>
      <c r="M193" s="49"/>
      <c r="N193" s="49"/>
      <c r="O193" s="49"/>
      <c r="P193" s="49"/>
      <c r="Q193" s="49"/>
      <c r="R193" s="49"/>
      <c r="S193" s="49"/>
      <c r="T193" s="49"/>
      <c r="U193" s="49"/>
      <c r="V193" s="49"/>
      <c r="W193" s="49"/>
      <c r="X193" s="49"/>
      <c r="Y193" s="49"/>
      <c r="Z193" s="49"/>
      <c r="AA193" s="49"/>
      <c r="AB193" s="49"/>
      <c r="AC193" s="49"/>
      <c r="AD193" s="49"/>
      <c r="AE193" s="49"/>
      <c r="AF193" s="49"/>
      <c r="AG193" s="49"/>
      <c r="AH193" s="49"/>
      <c r="AI193" s="49"/>
      <c r="AJ193" s="49"/>
      <c r="AK193" s="49"/>
      <c r="AL193" s="49"/>
      <c r="AM193" s="49"/>
      <c r="AN193" s="49"/>
      <c r="AO193" s="49"/>
      <c r="AP193" s="49"/>
      <c r="AQ193" s="49"/>
      <c r="AR193" s="49"/>
      <c r="AS193" s="49"/>
      <c r="AT193" s="49"/>
    </row>
    <row r="194" spans="1:46" s="31" customFormat="1" x14ac:dyDescent="0.25">
      <c r="A194" s="49"/>
      <c r="B194" s="114"/>
      <c r="D194" s="49"/>
      <c r="E194" s="49"/>
      <c r="F194" s="49"/>
      <c r="G194" s="49"/>
      <c r="H194" s="49"/>
      <c r="I194" s="49"/>
      <c r="J194" s="49"/>
      <c r="K194" s="49"/>
      <c r="L194" s="49"/>
      <c r="M194" s="49"/>
      <c r="N194" s="49"/>
      <c r="O194" s="49"/>
      <c r="P194" s="49"/>
      <c r="Q194" s="49"/>
      <c r="R194" s="49"/>
      <c r="S194" s="49"/>
      <c r="T194" s="49"/>
      <c r="U194" s="49"/>
      <c r="V194" s="49"/>
      <c r="W194" s="49"/>
      <c r="X194" s="49"/>
      <c r="Y194" s="49"/>
      <c r="Z194" s="49"/>
      <c r="AA194" s="49"/>
      <c r="AB194" s="49"/>
      <c r="AC194" s="49"/>
      <c r="AD194" s="49"/>
      <c r="AE194" s="49"/>
      <c r="AF194" s="49"/>
      <c r="AG194" s="49"/>
      <c r="AH194" s="49"/>
      <c r="AI194" s="49"/>
      <c r="AJ194" s="49"/>
      <c r="AK194" s="49"/>
      <c r="AL194" s="49"/>
      <c r="AM194" s="49"/>
      <c r="AN194" s="49"/>
      <c r="AO194" s="49"/>
      <c r="AP194" s="49"/>
      <c r="AQ194" s="49"/>
      <c r="AR194" s="49"/>
      <c r="AS194" s="49"/>
      <c r="AT194" s="49"/>
    </row>
    <row r="195" spans="1:46" s="31" customFormat="1" x14ac:dyDescent="0.25">
      <c r="A195" s="49"/>
      <c r="B195" s="114"/>
      <c r="D195" s="49"/>
      <c r="E195" s="49"/>
      <c r="F195" s="49"/>
      <c r="G195" s="49"/>
      <c r="H195" s="49"/>
      <c r="I195" s="49"/>
      <c r="J195" s="49"/>
      <c r="K195" s="49"/>
      <c r="L195" s="49"/>
      <c r="M195" s="49"/>
      <c r="N195" s="49"/>
      <c r="O195" s="49"/>
      <c r="P195" s="49"/>
      <c r="Q195" s="49"/>
      <c r="R195" s="49"/>
      <c r="S195" s="49"/>
      <c r="T195" s="49"/>
      <c r="U195" s="49"/>
      <c r="V195" s="49"/>
      <c r="W195" s="49"/>
      <c r="X195" s="49"/>
      <c r="Y195" s="49"/>
      <c r="Z195" s="49"/>
      <c r="AA195" s="49"/>
      <c r="AB195" s="49"/>
      <c r="AC195" s="49"/>
      <c r="AD195" s="49"/>
      <c r="AE195" s="49"/>
      <c r="AF195" s="49"/>
      <c r="AG195" s="49"/>
      <c r="AH195" s="49"/>
      <c r="AI195" s="49"/>
      <c r="AJ195" s="49"/>
      <c r="AK195" s="49"/>
      <c r="AL195" s="49"/>
      <c r="AM195" s="49"/>
      <c r="AN195" s="49"/>
      <c r="AO195" s="49"/>
      <c r="AP195" s="49"/>
      <c r="AQ195" s="49"/>
      <c r="AR195" s="49"/>
      <c r="AS195" s="49"/>
      <c r="AT195" s="49"/>
    </row>
    <row r="196" spans="1:46" s="31" customFormat="1" x14ac:dyDescent="0.25">
      <c r="A196" s="49"/>
      <c r="B196" s="114"/>
      <c r="D196" s="49"/>
      <c r="E196" s="49"/>
      <c r="F196" s="49"/>
      <c r="G196" s="49"/>
      <c r="H196" s="49"/>
      <c r="I196" s="49"/>
      <c r="J196" s="49"/>
      <c r="K196" s="49"/>
      <c r="L196" s="49"/>
      <c r="M196" s="49"/>
      <c r="N196" s="49"/>
      <c r="O196" s="49"/>
      <c r="P196" s="49"/>
      <c r="Q196" s="49"/>
      <c r="R196" s="49"/>
      <c r="S196" s="49"/>
      <c r="T196" s="49"/>
      <c r="U196" s="49"/>
      <c r="V196" s="49"/>
      <c r="W196" s="49"/>
      <c r="X196" s="49"/>
      <c r="Y196" s="49"/>
      <c r="Z196" s="49"/>
      <c r="AA196" s="49"/>
      <c r="AB196" s="49"/>
      <c r="AC196" s="49"/>
      <c r="AD196" s="49"/>
      <c r="AE196" s="49"/>
      <c r="AF196" s="49"/>
      <c r="AG196" s="49"/>
      <c r="AH196" s="49"/>
      <c r="AI196" s="49"/>
      <c r="AJ196" s="49"/>
      <c r="AK196" s="49"/>
      <c r="AL196" s="49"/>
      <c r="AM196" s="49"/>
      <c r="AN196" s="49"/>
      <c r="AO196" s="49"/>
      <c r="AP196" s="49"/>
      <c r="AQ196" s="49"/>
      <c r="AR196" s="49"/>
      <c r="AS196" s="49"/>
      <c r="AT196" s="49"/>
    </row>
    <row r="197" spans="1:46" s="31" customFormat="1" x14ac:dyDescent="0.25">
      <c r="A197" s="49"/>
      <c r="B197" s="114"/>
      <c r="D197" s="49"/>
      <c r="E197" s="49"/>
      <c r="F197" s="49"/>
      <c r="G197" s="49"/>
      <c r="H197" s="49"/>
      <c r="I197" s="49"/>
      <c r="J197" s="49"/>
      <c r="K197" s="49"/>
      <c r="L197" s="49"/>
      <c r="M197" s="49"/>
      <c r="N197" s="49"/>
      <c r="O197" s="49"/>
      <c r="P197" s="49"/>
      <c r="Q197" s="49"/>
      <c r="R197" s="49"/>
      <c r="S197" s="49"/>
      <c r="T197" s="49"/>
      <c r="U197" s="49"/>
      <c r="V197" s="49"/>
      <c r="W197" s="49"/>
      <c r="X197" s="49"/>
      <c r="Y197" s="49"/>
      <c r="Z197" s="49"/>
      <c r="AA197" s="49"/>
      <c r="AB197" s="49"/>
      <c r="AC197" s="49"/>
      <c r="AD197" s="49"/>
      <c r="AE197" s="49"/>
      <c r="AF197" s="49"/>
      <c r="AG197" s="49"/>
      <c r="AH197" s="49"/>
      <c r="AI197" s="49"/>
      <c r="AJ197" s="49"/>
      <c r="AK197" s="49"/>
      <c r="AL197" s="49"/>
      <c r="AM197" s="49"/>
      <c r="AN197" s="49"/>
      <c r="AO197" s="49"/>
      <c r="AP197" s="49"/>
      <c r="AQ197" s="49"/>
      <c r="AR197" s="49"/>
      <c r="AS197" s="49"/>
      <c r="AT197" s="49"/>
    </row>
    <row r="198" spans="1:46" s="31" customFormat="1" x14ac:dyDescent="0.25">
      <c r="A198" s="49"/>
      <c r="B198" s="114"/>
      <c r="D198" s="49"/>
      <c r="E198" s="49"/>
      <c r="F198" s="49"/>
      <c r="G198" s="49"/>
      <c r="H198" s="49"/>
      <c r="I198" s="49"/>
      <c r="J198" s="49"/>
      <c r="K198" s="49"/>
      <c r="L198" s="49"/>
      <c r="M198" s="49"/>
      <c r="N198" s="49"/>
      <c r="O198" s="49"/>
      <c r="P198" s="49"/>
      <c r="Q198" s="49"/>
      <c r="R198" s="49"/>
      <c r="S198" s="49"/>
      <c r="T198" s="49"/>
      <c r="U198" s="49"/>
      <c r="V198" s="49"/>
      <c r="W198" s="49"/>
      <c r="X198" s="49"/>
      <c r="Y198" s="49"/>
      <c r="Z198" s="49"/>
      <c r="AA198" s="49"/>
      <c r="AB198" s="49"/>
      <c r="AC198" s="49"/>
      <c r="AD198" s="49"/>
      <c r="AE198" s="49"/>
      <c r="AF198" s="49"/>
      <c r="AG198" s="49"/>
      <c r="AH198" s="49"/>
      <c r="AI198" s="49"/>
      <c r="AJ198" s="49"/>
      <c r="AK198" s="49"/>
      <c r="AL198" s="49"/>
      <c r="AM198" s="49"/>
      <c r="AN198" s="49"/>
      <c r="AO198" s="49"/>
      <c r="AP198" s="49"/>
      <c r="AQ198" s="49"/>
      <c r="AR198" s="49"/>
      <c r="AS198" s="49"/>
      <c r="AT198" s="49"/>
    </row>
    <row r="199" spans="1:46" s="31" customFormat="1" x14ac:dyDescent="0.25">
      <c r="A199" s="49"/>
      <c r="B199" s="114"/>
      <c r="D199" s="49"/>
      <c r="E199" s="49"/>
      <c r="F199" s="49"/>
      <c r="G199" s="49"/>
      <c r="H199" s="49"/>
      <c r="I199" s="49"/>
      <c r="J199" s="49"/>
      <c r="K199" s="49"/>
      <c r="L199" s="49"/>
      <c r="M199" s="49"/>
      <c r="N199" s="49"/>
      <c r="O199" s="49"/>
      <c r="P199" s="49"/>
      <c r="Q199" s="49"/>
      <c r="R199" s="49"/>
      <c r="S199" s="49"/>
      <c r="T199" s="49"/>
      <c r="U199" s="49"/>
      <c r="V199" s="49"/>
      <c r="W199" s="49"/>
      <c r="X199" s="49"/>
      <c r="Y199" s="49"/>
      <c r="Z199" s="49"/>
      <c r="AA199" s="49"/>
      <c r="AB199" s="49"/>
      <c r="AC199" s="49"/>
      <c r="AD199" s="49"/>
      <c r="AE199" s="49"/>
      <c r="AF199" s="49"/>
      <c r="AG199" s="49"/>
      <c r="AH199" s="49"/>
      <c r="AI199" s="49"/>
      <c r="AJ199" s="49"/>
      <c r="AK199" s="49"/>
      <c r="AL199" s="49"/>
      <c r="AM199" s="49"/>
      <c r="AN199" s="49"/>
      <c r="AO199" s="49"/>
      <c r="AP199" s="49"/>
      <c r="AQ199" s="49"/>
      <c r="AR199" s="49"/>
      <c r="AS199" s="49"/>
      <c r="AT199" s="49"/>
    </row>
    <row r="200" spans="1:46" s="31" customFormat="1" x14ac:dyDescent="0.25">
      <c r="A200" s="49"/>
      <c r="B200" s="114"/>
      <c r="D200" s="49"/>
      <c r="E200" s="49"/>
      <c r="F200" s="49"/>
      <c r="G200" s="49"/>
      <c r="H200" s="49"/>
      <c r="I200" s="49"/>
      <c r="J200" s="49"/>
      <c r="K200" s="49"/>
      <c r="L200" s="49"/>
      <c r="M200" s="49"/>
      <c r="N200" s="49"/>
      <c r="O200" s="49"/>
      <c r="P200" s="49"/>
      <c r="Q200" s="49"/>
      <c r="R200" s="49"/>
      <c r="S200" s="49"/>
      <c r="T200" s="49"/>
      <c r="U200" s="49"/>
      <c r="V200" s="49"/>
      <c r="W200" s="49"/>
      <c r="X200" s="49"/>
      <c r="Y200" s="49"/>
      <c r="Z200" s="49"/>
      <c r="AA200" s="49"/>
      <c r="AB200" s="49"/>
      <c r="AC200" s="49"/>
      <c r="AD200" s="49"/>
      <c r="AE200" s="49"/>
      <c r="AF200" s="49"/>
      <c r="AG200" s="49"/>
      <c r="AH200" s="49"/>
      <c r="AI200" s="49"/>
      <c r="AJ200" s="49"/>
      <c r="AK200" s="49"/>
      <c r="AL200" s="49"/>
      <c r="AM200" s="49"/>
      <c r="AN200" s="49"/>
      <c r="AO200" s="49"/>
      <c r="AP200" s="49"/>
      <c r="AQ200" s="49"/>
      <c r="AR200" s="49"/>
      <c r="AS200" s="49"/>
      <c r="AT200" s="49"/>
    </row>
    <row r="201" spans="1:46" s="31" customFormat="1" x14ac:dyDescent="0.25">
      <c r="A201" s="49"/>
      <c r="B201" s="114"/>
      <c r="D201" s="49"/>
      <c r="E201" s="49"/>
      <c r="F201" s="49"/>
      <c r="G201" s="49"/>
      <c r="H201" s="49"/>
      <c r="I201" s="49"/>
      <c r="J201" s="49"/>
      <c r="K201" s="49"/>
      <c r="L201" s="49"/>
      <c r="M201" s="49"/>
      <c r="N201" s="49"/>
      <c r="O201" s="49"/>
      <c r="P201" s="49"/>
      <c r="Q201" s="49"/>
      <c r="R201" s="49"/>
      <c r="S201" s="49"/>
      <c r="T201" s="49"/>
      <c r="U201" s="49"/>
      <c r="V201" s="49"/>
      <c r="W201" s="49"/>
      <c r="X201" s="49"/>
      <c r="Y201" s="49"/>
      <c r="Z201" s="49"/>
      <c r="AA201" s="49"/>
      <c r="AB201" s="49"/>
      <c r="AC201" s="49"/>
      <c r="AD201" s="49"/>
      <c r="AE201" s="49"/>
      <c r="AF201" s="49"/>
      <c r="AG201" s="49"/>
      <c r="AH201" s="49"/>
      <c r="AI201" s="49"/>
      <c r="AJ201" s="49"/>
      <c r="AK201" s="49"/>
      <c r="AL201" s="49"/>
      <c r="AM201" s="49"/>
      <c r="AN201" s="49"/>
      <c r="AO201" s="49"/>
      <c r="AP201" s="49"/>
      <c r="AQ201" s="49"/>
      <c r="AR201" s="49"/>
      <c r="AS201" s="49"/>
      <c r="AT201" s="49"/>
    </row>
    <row r="202" spans="1:46" s="31" customFormat="1" x14ac:dyDescent="0.25">
      <c r="A202" s="49"/>
      <c r="B202" s="114"/>
      <c r="D202" s="49"/>
      <c r="E202" s="49"/>
      <c r="F202" s="49"/>
      <c r="G202" s="49"/>
      <c r="H202" s="49"/>
      <c r="I202" s="49"/>
      <c r="J202" s="49"/>
      <c r="K202" s="49"/>
      <c r="L202" s="49"/>
      <c r="M202" s="49"/>
      <c r="N202" s="49"/>
      <c r="O202" s="49"/>
      <c r="P202" s="49"/>
      <c r="Q202" s="49"/>
      <c r="R202" s="49"/>
      <c r="S202" s="49"/>
      <c r="T202" s="49"/>
      <c r="U202" s="49"/>
      <c r="V202" s="49"/>
      <c r="W202" s="49"/>
      <c r="X202" s="49"/>
      <c r="Y202" s="49"/>
      <c r="Z202" s="49"/>
      <c r="AA202" s="49"/>
      <c r="AB202" s="49"/>
      <c r="AC202" s="49"/>
      <c r="AD202" s="49"/>
      <c r="AE202" s="49"/>
      <c r="AF202" s="49"/>
      <c r="AG202" s="49"/>
      <c r="AH202" s="49"/>
      <c r="AI202" s="49"/>
      <c r="AJ202" s="49"/>
      <c r="AK202" s="49"/>
      <c r="AL202" s="49"/>
      <c r="AM202" s="49"/>
      <c r="AN202" s="49"/>
      <c r="AO202" s="49"/>
      <c r="AP202" s="49"/>
      <c r="AQ202" s="49"/>
      <c r="AR202" s="49"/>
      <c r="AS202" s="49"/>
      <c r="AT202" s="49"/>
    </row>
    <row r="203" spans="1:46" s="31" customFormat="1" x14ac:dyDescent="0.25">
      <c r="A203" s="49"/>
      <c r="B203" s="114"/>
      <c r="D203" s="49"/>
      <c r="E203" s="49"/>
      <c r="F203" s="49"/>
      <c r="G203" s="49"/>
      <c r="H203" s="49"/>
      <c r="I203" s="49"/>
      <c r="J203" s="49"/>
      <c r="K203" s="49"/>
      <c r="L203" s="49"/>
      <c r="M203" s="49"/>
      <c r="N203" s="49"/>
      <c r="O203" s="49"/>
      <c r="P203" s="49"/>
      <c r="Q203" s="49"/>
      <c r="R203" s="49"/>
      <c r="S203" s="49"/>
      <c r="T203" s="49"/>
      <c r="U203" s="49"/>
      <c r="V203" s="49"/>
      <c r="W203" s="49"/>
      <c r="X203" s="49"/>
      <c r="Y203" s="49"/>
      <c r="Z203" s="49"/>
      <c r="AA203" s="49"/>
      <c r="AB203" s="49"/>
      <c r="AC203" s="49"/>
      <c r="AD203" s="49"/>
      <c r="AE203" s="49"/>
      <c r="AF203" s="49"/>
      <c r="AG203" s="49"/>
      <c r="AH203" s="49"/>
      <c r="AI203" s="49"/>
      <c r="AJ203" s="49"/>
      <c r="AK203" s="49"/>
      <c r="AL203" s="49"/>
      <c r="AM203" s="49"/>
      <c r="AN203" s="49"/>
      <c r="AO203" s="49"/>
      <c r="AP203" s="49"/>
      <c r="AQ203" s="49"/>
      <c r="AR203" s="49"/>
      <c r="AS203" s="49"/>
      <c r="AT203" s="49"/>
    </row>
    <row r="204" spans="1:46" s="31" customFormat="1" x14ac:dyDescent="0.25">
      <c r="A204" s="49"/>
      <c r="B204" s="114"/>
      <c r="D204" s="49"/>
      <c r="E204" s="49"/>
      <c r="F204" s="49"/>
      <c r="G204" s="49"/>
      <c r="H204" s="49"/>
      <c r="I204" s="49"/>
      <c r="J204" s="49"/>
      <c r="K204" s="49"/>
      <c r="L204" s="49"/>
      <c r="M204" s="49"/>
      <c r="N204" s="49"/>
      <c r="O204" s="49"/>
      <c r="P204" s="49"/>
      <c r="Q204" s="49"/>
      <c r="R204" s="49"/>
      <c r="S204" s="49"/>
      <c r="T204" s="49"/>
      <c r="U204" s="49"/>
      <c r="V204" s="49"/>
      <c r="W204" s="49"/>
      <c r="X204" s="49"/>
      <c r="Y204" s="49"/>
      <c r="Z204" s="49"/>
      <c r="AA204" s="49"/>
      <c r="AB204" s="49"/>
      <c r="AC204" s="49"/>
      <c r="AD204" s="49"/>
      <c r="AE204" s="49"/>
      <c r="AF204" s="49"/>
      <c r="AG204" s="49"/>
      <c r="AH204" s="49"/>
      <c r="AI204" s="49"/>
      <c r="AJ204" s="49"/>
      <c r="AK204" s="49"/>
      <c r="AL204" s="49"/>
      <c r="AM204" s="49"/>
      <c r="AN204" s="49"/>
      <c r="AO204" s="49"/>
      <c r="AP204" s="49"/>
      <c r="AQ204" s="49"/>
      <c r="AR204" s="49"/>
      <c r="AS204" s="49"/>
      <c r="AT204" s="49"/>
    </row>
    <row r="205" spans="1:46" s="31" customFormat="1" x14ac:dyDescent="0.25">
      <c r="A205" s="49"/>
      <c r="B205" s="114"/>
      <c r="D205" s="49"/>
      <c r="E205" s="49"/>
      <c r="F205" s="49"/>
      <c r="G205" s="49"/>
      <c r="H205" s="49"/>
      <c r="I205" s="49"/>
      <c r="J205" s="49"/>
      <c r="K205" s="49"/>
      <c r="L205" s="49"/>
      <c r="M205" s="49"/>
      <c r="N205" s="49"/>
      <c r="O205" s="49"/>
      <c r="P205" s="49"/>
      <c r="Q205" s="49"/>
      <c r="R205" s="49"/>
      <c r="S205" s="49"/>
      <c r="T205" s="49"/>
      <c r="U205" s="49"/>
      <c r="V205" s="49"/>
      <c r="W205" s="49"/>
      <c r="X205" s="49"/>
      <c r="Y205" s="49"/>
      <c r="Z205" s="49"/>
      <c r="AA205" s="49"/>
      <c r="AB205" s="49"/>
      <c r="AC205" s="49"/>
      <c r="AD205" s="49"/>
      <c r="AE205" s="49"/>
      <c r="AF205" s="49"/>
      <c r="AG205" s="49"/>
      <c r="AH205" s="49"/>
      <c r="AI205" s="49"/>
      <c r="AJ205" s="49"/>
      <c r="AK205" s="49"/>
      <c r="AL205" s="49"/>
      <c r="AM205" s="49"/>
      <c r="AN205" s="49"/>
      <c r="AO205" s="49"/>
      <c r="AP205" s="49"/>
      <c r="AQ205" s="49"/>
      <c r="AR205" s="49"/>
      <c r="AS205" s="49"/>
      <c r="AT205" s="49"/>
    </row>
    <row r="206" spans="1:46" s="31" customFormat="1" x14ac:dyDescent="0.25">
      <c r="A206" s="49"/>
      <c r="B206" s="114"/>
      <c r="D206" s="49"/>
      <c r="E206" s="49"/>
      <c r="F206" s="49"/>
      <c r="G206" s="49"/>
      <c r="H206" s="49"/>
      <c r="I206" s="49"/>
      <c r="J206" s="49"/>
      <c r="K206" s="49"/>
      <c r="L206" s="49"/>
      <c r="M206" s="49"/>
      <c r="N206" s="49"/>
      <c r="O206" s="49"/>
      <c r="P206" s="49"/>
      <c r="Q206" s="49"/>
      <c r="R206" s="49"/>
      <c r="S206" s="49"/>
      <c r="T206" s="49"/>
      <c r="U206" s="49"/>
      <c r="V206" s="49"/>
      <c r="W206" s="49"/>
      <c r="X206" s="49"/>
      <c r="Y206" s="49"/>
      <c r="Z206" s="49"/>
      <c r="AA206" s="49"/>
      <c r="AB206" s="49"/>
      <c r="AC206" s="49"/>
      <c r="AD206" s="49"/>
      <c r="AE206" s="49"/>
      <c r="AF206" s="49"/>
      <c r="AG206" s="49"/>
      <c r="AH206" s="49"/>
      <c r="AI206" s="49"/>
      <c r="AJ206" s="49"/>
      <c r="AK206" s="49"/>
      <c r="AL206" s="49"/>
      <c r="AM206" s="49"/>
      <c r="AN206" s="49"/>
      <c r="AO206" s="49"/>
      <c r="AP206" s="49"/>
      <c r="AQ206" s="49"/>
      <c r="AR206" s="49"/>
      <c r="AS206" s="49"/>
      <c r="AT206" s="49"/>
    </row>
    <row r="207" spans="1:46" s="31" customFormat="1" x14ac:dyDescent="0.25">
      <c r="A207" s="49"/>
      <c r="B207" s="114"/>
      <c r="D207" s="49"/>
      <c r="E207" s="49"/>
      <c r="F207" s="49"/>
      <c r="G207" s="49"/>
      <c r="H207" s="49"/>
      <c r="I207" s="49"/>
      <c r="J207" s="49"/>
      <c r="K207" s="49"/>
      <c r="L207" s="49"/>
      <c r="M207" s="49"/>
      <c r="N207" s="49"/>
      <c r="O207" s="49"/>
      <c r="P207" s="49"/>
      <c r="Q207" s="49"/>
      <c r="R207" s="49"/>
      <c r="S207" s="49"/>
      <c r="T207" s="49"/>
      <c r="U207" s="49"/>
      <c r="V207" s="49"/>
      <c r="W207" s="49"/>
      <c r="X207" s="49"/>
      <c r="Y207" s="49"/>
      <c r="Z207" s="49"/>
      <c r="AA207" s="49"/>
      <c r="AB207" s="49"/>
      <c r="AC207" s="49"/>
      <c r="AD207" s="49"/>
      <c r="AE207" s="49"/>
      <c r="AF207" s="49"/>
      <c r="AG207" s="49"/>
      <c r="AH207" s="49"/>
      <c r="AI207" s="49"/>
      <c r="AJ207" s="49"/>
      <c r="AK207" s="49"/>
      <c r="AL207" s="49"/>
      <c r="AM207" s="49"/>
      <c r="AN207" s="49"/>
      <c r="AO207" s="49"/>
      <c r="AP207" s="49"/>
      <c r="AQ207" s="49"/>
      <c r="AR207" s="49"/>
      <c r="AS207" s="49"/>
      <c r="AT207" s="49"/>
    </row>
    <row r="208" spans="1:46" s="31" customFormat="1" x14ac:dyDescent="0.25">
      <c r="A208" s="49"/>
      <c r="B208" s="114"/>
      <c r="D208" s="49"/>
      <c r="E208" s="49"/>
      <c r="F208" s="49"/>
      <c r="G208" s="49"/>
      <c r="H208" s="49"/>
      <c r="I208" s="49"/>
      <c r="J208" s="49"/>
      <c r="K208" s="49"/>
      <c r="L208" s="49"/>
      <c r="M208" s="49"/>
      <c r="N208" s="49"/>
      <c r="O208" s="49"/>
      <c r="P208" s="49"/>
      <c r="Q208" s="49"/>
      <c r="R208" s="49"/>
      <c r="S208" s="49"/>
      <c r="T208" s="49"/>
      <c r="U208" s="49"/>
      <c r="V208" s="49"/>
      <c r="W208" s="49"/>
      <c r="X208" s="49"/>
      <c r="Y208" s="49"/>
      <c r="Z208" s="49"/>
      <c r="AA208" s="49"/>
      <c r="AB208" s="49"/>
      <c r="AC208" s="49"/>
      <c r="AD208" s="49"/>
      <c r="AE208" s="49"/>
      <c r="AF208" s="49"/>
      <c r="AG208" s="49"/>
      <c r="AH208" s="49"/>
      <c r="AI208" s="49"/>
      <c r="AJ208" s="49"/>
      <c r="AK208" s="49"/>
      <c r="AL208" s="49"/>
      <c r="AM208" s="49"/>
      <c r="AN208" s="49"/>
      <c r="AO208" s="49"/>
      <c r="AP208" s="49"/>
      <c r="AQ208" s="49"/>
      <c r="AR208" s="49"/>
      <c r="AS208" s="49"/>
      <c r="AT208" s="49"/>
    </row>
    <row r="209" spans="1:46" s="31" customFormat="1" x14ac:dyDescent="0.25">
      <c r="A209" s="49"/>
      <c r="B209" s="114"/>
      <c r="D209" s="49"/>
      <c r="E209" s="49"/>
      <c r="F209" s="49"/>
      <c r="G209" s="49"/>
      <c r="H209" s="49"/>
      <c r="I209" s="49"/>
      <c r="J209" s="49"/>
      <c r="K209" s="49"/>
      <c r="L209" s="49"/>
      <c r="M209" s="49"/>
      <c r="N209" s="49"/>
      <c r="O209" s="49"/>
      <c r="P209" s="49"/>
      <c r="Q209" s="49"/>
      <c r="R209" s="49"/>
      <c r="S209" s="49"/>
      <c r="T209" s="49"/>
      <c r="U209" s="49"/>
      <c r="V209" s="49"/>
      <c r="W209" s="49"/>
      <c r="X209" s="49"/>
      <c r="Y209" s="49"/>
      <c r="Z209" s="49"/>
      <c r="AA209" s="49"/>
      <c r="AB209" s="49"/>
      <c r="AC209" s="49"/>
      <c r="AD209" s="49"/>
      <c r="AE209" s="49"/>
      <c r="AF209" s="49"/>
      <c r="AG209" s="49"/>
      <c r="AH209" s="49"/>
      <c r="AI209" s="49"/>
      <c r="AJ209" s="49"/>
      <c r="AK209" s="49"/>
      <c r="AL209" s="49"/>
      <c r="AM209" s="49"/>
      <c r="AN209" s="49"/>
      <c r="AO209" s="49"/>
      <c r="AP209" s="49"/>
      <c r="AQ209" s="49"/>
      <c r="AR209" s="49"/>
      <c r="AS209" s="49"/>
      <c r="AT209" s="49"/>
    </row>
    <row r="210" spans="1:46" s="31" customFormat="1" x14ac:dyDescent="0.25">
      <c r="A210" s="49"/>
      <c r="B210" s="114"/>
      <c r="D210" s="49"/>
      <c r="E210" s="49"/>
      <c r="F210" s="49"/>
      <c r="G210" s="49"/>
      <c r="H210" s="49"/>
      <c r="I210" s="49"/>
      <c r="J210" s="49"/>
      <c r="K210" s="49"/>
      <c r="L210" s="49"/>
      <c r="M210" s="49"/>
      <c r="N210" s="49"/>
      <c r="O210" s="49"/>
      <c r="P210" s="49"/>
      <c r="Q210" s="49"/>
      <c r="R210" s="49"/>
      <c r="S210" s="49"/>
      <c r="T210" s="49"/>
      <c r="U210" s="49"/>
      <c r="V210" s="49"/>
      <c r="W210" s="49"/>
      <c r="X210" s="49"/>
      <c r="Y210" s="49"/>
      <c r="Z210" s="49"/>
      <c r="AA210" s="49"/>
      <c r="AB210" s="49"/>
      <c r="AC210" s="49"/>
      <c r="AD210" s="49"/>
      <c r="AE210" s="49"/>
      <c r="AF210" s="49"/>
      <c r="AG210" s="49"/>
      <c r="AH210" s="49"/>
      <c r="AI210" s="49"/>
      <c r="AJ210" s="49"/>
      <c r="AK210" s="49"/>
      <c r="AL210" s="49"/>
      <c r="AM210" s="49"/>
      <c r="AN210" s="49"/>
      <c r="AO210" s="49"/>
      <c r="AP210" s="49"/>
      <c r="AQ210" s="49"/>
      <c r="AR210" s="49"/>
      <c r="AS210" s="49"/>
      <c r="AT210" s="49"/>
    </row>
    <row r="211" spans="1:46" s="31" customFormat="1" x14ac:dyDescent="0.25">
      <c r="A211" s="49"/>
      <c r="B211" s="114"/>
      <c r="D211" s="49"/>
      <c r="E211" s="49"/>
      <c r="F211" s="49"/>
      <c r="G211" s="49"/>
      <c r="H211" s="49"/>
      <c r="I211" s="49"/>
      <c r="J211" s="49"/>
      <c r="K211" s="49"/>
      <c r="L211" s="49"/>
      <c r="M211" s="49"/>
      <c r="N211" s="49"/>
      <c r="O211" s="49"/>
      <c r="P211" s="49"/>
      <c r="Q211" s="49"/>
      <c r="R211" s="49"/>
      <c r="S211" s="49"/>
      <c r="T211" s="49"/>
      <c r="U211" s="49"/>
      <c r="V211" s="49"/>
      <c r="W211" s="49"/>
      <c r="X211" s="49"/>
      <c r="Y211" s="49"/>
      <c r="Z211" s="49"/>
      <c r="AA211" s="49"/>
      <c r="AB211" s="49"/>
      <c r="AC211" s="49"/>
      <c r="AD211" s="49"/>
      <c r="AE211" s="49"/>
      <c r="AF211" s="49"/>
      <c r="AG211" s="49"/>
      <c r="AH211" s="49"/>
      <c r="AI211" s="49"/>
      <c r="AJ211" s="49"/>
      <c r="AK211" s="49"/>
      <c r="AL211" s="49"/>
      <c r="AM211" s="49"/>
      <c r="AN211" s="49"/>
      <c r="AO211" s="49"/>
      <c r="AP211" s="49"/>
      <c r="AQ211" s="49"/>
      <c r="AR211" s="49"/>
      <c r="AS211" s="49"/>
      <c r="AT211" s="49"/>
    </row>
    <row r="212" spans="1:46" s="31" customFormat="1" x14ac:dyDescent="0.25">
      <c r="A212" s="49"/>
      <c r="B212" s="114"/>
      <c r="D212" s="49"/>
      <c r="E212" s="49"/>
      <c r="F212" s="49"/>
      <c r="G212" s="49"/>
      <c r="H212" s="49"/>
      <c r="I212" s="49"/>
      <c r="J212" s="49"/>
      <c r="K212" s="49"/>
      <c r="L212" s="49"/>
      <c r="M212" s="49"/>
      <c r="N212" s="49"/>
      <c r="O212" s="49"/>
      <c r="P212" s="49"/>
      <c r="Q212" s="49"/>
      <c r="R212" s="49"/>
      <c r="S212" s="49"/>
      <c r="T212" s="49"/>
      <c r="U212" s="49"/>
      <c r="V212" s="49"/>
      <c r="W212" s="49"/>
      <c r="X212" s="49"/>
      <c r="Y212" s="49"/>
      <c r="Z212" s="49"/>
      <c r="AA212" s="49"/>
      <c r="AB212" s="49"/>
      <c r="AC212" s="49"/>
      <c r="AD212" s="49"/>
      <c r="AE212" s="49"/>
      <c r="AF212" s="49"/>
      <c r="AG212" s="49"/>
      <c r="AH212" s="49"/>
      <c r="AI212" s="49"/>
      <c r="AJ212" s="49"/>
      <c r="AK212" s="49"/>
      <c r="AL212" s="49"/>
      <c r="AM212" s="49"/>
      <c r="AN212" s="49"/>
      <c r="AO212" s="49"/>
      <c r="AP212" s="49"/>
      <c r="AQ212" s="49"/>
      <c r="AR212" s="49"/>
      <c r="AS212" s="49"/>
      <c r="AT212" s="49"/>
    </row>
    <row r="213" spans="1:46" s="31" customFormat="1" x14ac:dyDescent="0.25">
      <c r="A213" s="49"/>
      <c r="B213" s="114"/>
      <c r="D213" s="49"/>
      <c r="E213" s="49"/>
      <c r="F213" s="49"/>
      <c r="G213" s="49"/>
      <c r="H213" s="49"/>
      <c r="I213" s="49"/>
      <c r="J213" s="49"/>
      <c r="K213" s="49"/>
      <c r="L213" s="49"/>
      <c r="M213" s="49"/>
      <c r="N213" s="49"/>
      <c r="O213" s="49"/>
      <c r="P213" s="49"/>
      <c r="Q213" s="49"/>
      <c r="R213" s="49"/>
      <c r="S213" s="49"/>
      <c r="T213" s="49"/>
      <c r="U213" s="49"/>
      <c r="V213" s="49"/>
      <c r="W213" s="49"/>
      <c r="X213" s="49"/>
      <c r="Y213" s="49"/>
      <c r="Z213" s="49"/>
      <c r="AA213" s="49"/>
      <c r="AB213" s="49"/>
      <c r="AC213" s="49"/>
      <c r="AD213" s="49"/>
      <c r="AE213" s="49"/>
      <c r="AF213" s="49"/>
      <c r="AG213" s="49"/>
      <c r="AH213" s="49"/>
      <c r="AI213" s="49"/>
      <c r="AJ213" s="49"/>
      <c r="AK213" s="49"/>
      <c r="AL213" s="49"/>
      <c r="AM213" s="49"/>
      <c r="AN213" s="49"/>
      <c r="AO213" s="49"/>
      <c r="AP213" s="49"/>
      <c r="AQ213" s="49"/>
      <c r="AR213" s="49"/>
      <c r="AS213" s="49"/>
      <c r="AT213" s="49"/>
    </row>
    <row r="214" spans="1:46" s="31" customFormat="1" x14ac:dyDescent="0.25">
      <c r="A214" s="49"/>
      <c r="B214" s="114"/>
      <c r="D214" s="49"/>
      <c r="E214" s="49"/>
      <c r="F214" s="49"/>
      <c r="G214" s="49"/>
      <c r="H214" s="49"/>
      <c r="I214" s="49"/>
      <c r="J214" s="49"/>
      <c r="K214" s="49"/>
      <c r="L214" s="49"/>
      <c r="M214" s="49"/>
      <c r="N214" s="49"/>
      <c r="O214" s="49"/>
      <c r="P214" s="49"/>
      <c r="Q214" s="49"/>
      <c r="R214" s="49"/>
      <c r="S214" s="49"/>
      <c r="T214" s="49"/>
      <c r="U214" s="49"/>
      <c r="V214" s="49"/>
      <c r="W214" s="49"/>
      <c r="X214" s="49"/>
      <c r="Y214" s="49"/>
      <c r="Z214" s="49"/>
      <c r="AA214" s="49"/>
      <c r="AB214" s="49"/>
      <c r="AC214" s="49"/>
      <c r="AD214" s="49"/>
      <c r="AE214" s="49"/>
      <c r="AF214" s="49"/>
      <c r="AG214" s="49"/>
      <c r="AH214" s="49"/>
      <c r="AI214" s="49"/>
      <c r="AJ214" s="49"/>
      <c r="AK214" s="49"/>
      <c r="AL214" s="49"/>
      <c r="AM214" s="49"/>
      <c r="AN214" s="49"/>
      <c r="AO214" s="49"/>
      <c r="AP214" s="49"/>
      <c r="AQ214" s="49"/>
      <c r="AR214" s="49"/>
      <c r="AS214" s="49"/>
      <c r="AT214" s="49"/>
    </row>
    <row r="215" spans="1:46" s="31" customFormat="1" x14ac:dyDescent="0.25">
      <c r="A215" s="49"/>
      <c r="B215" s="114"/>
      <c r="D215" s="49"/>
      <c r="E215" s="49"/>
      <c r="F215" s="49"/>
      <c r="G215" s="49"/>
      <c r="H215" s="49"/>
      <c r="I215" s="49"/>
      <c r="J215" s="49"/>
      <c r="K215" s="49"/>
      <c r="L215" s="49"/>
      <c r="M215" s="49"/>
      <c r="N215" s="49"/>
      <c r="O215" s="49"/>
      <c r="P215" s="49"/>
      <c r="Q215" s="49"/>
      <c r="R215" s="49"/>
      <c r="S215" s="49"/>
      <c r="T215" s="49"/>
      <c r="U215" s="49"/>
      <c r="V215" s="49"/>
      <c r="W215" s="49"/>
      <c r="X215" s="49"/>
      <c r="Y215" s="49"/>
      <c r="Z215" s="49"/>
      <c r="AA215" s="49"/>
      <c r="AB215" s="49"/>
      <c r="AC215" s="49"/>
      <c r="AD215" s="49"/>
      <c r="AE215" s="49"/>
      <c r="AF215" s="49"/>
      <c r="AG215" s="49"/>
      <c r="AH215" s="49"/>
      <c r="AI215" s="49"/>
      <c r="AJ215" s="49"/>
      <c r="AK215" s="49"/>
      <c r="AL215" s="49"/>
      <c r="AM215" s="49"/>
      <c r="AN215" s="49"/>
      <c r="AO215" s="49"/>
      <c r="AP215" s="49"/>
      <c r="AQ215" s="49"/>
      <c r="AR215" s="49"/>
      <c r="AS215" s="49"/>
      <c r="AT215" s="49"/>
    </row>
    <row r="216" spans="1:46" s="31" customFormat="1" x14ac:dyDescent="0.25">
      <c r="A216" s="49"/>
      <c r="B216" s="114"/>
      <c r="D216" s="49"/>
      <c r="E216" s="49"/>
      <c r="F216" s="49"/>
      <c r="G216" s="49"/>
      <c r="H216" s="49"/>
      <c r="I216" s="49"/>
      <c r="J216" s="49"/>
      <c r="K216" s="49"/>
      <c r="L216" s="49"/>
      <c r="M216" s="49"/>
      <c r="N216" s="49"/>
      <c r="O216" s="49"/>
      <c r="P216" s="49"/>
      <c r="Q216" s="49"/>
      <c r="R216" s="49"/>
      <c r="S216" s="49"/>
      <c r="T216" s="49"/>
      <c r="U216" s="49"/>
      <c r="V216" s="49"/>
      <c r="W216" s="49"/>
      <c r="X216" s="49"/>
      <c r="Y216" s="49"/>
      <c r="Z216" s="49"/>
      <c r="AA216" s="49"/>
      <c r="AB216" s="49"/>
      <c r="AC216" s="49"/>
      <c r="AD216" s="49"/>
      <c r="AE216" s="49"/>
      <c r="AF216" s="49"/>
      <c r="AG216" s="49"/>
      <c r="AH216" s="49"/>
      <c r="AI216" s="49"/>
      <c r="AJ216" s="49"/>
      <c r="AK216" s="49"/>
      <c r="AL216" s="49"/>
      <c r="AM216" s="49"/>
      <c r="AN216" s="49"/>
      <c r="AO216" s="49"/>
      <c r="AP216" s="49"/>
      <c r="AQ216" s="49"/>
      <c r="AR216" s="49"/>
      <c r="AS216" s="49"/>
      <c r="AT216" s="49"/>
    </row>
    <row r="217" spans="1:46" s="31" customFormat="1" x14ac:dyDescent="0.25">
      <c r="A217" s="49"/>
      <c r="B217" s="114"/>
      <c r="D217" s="49"/>
      <c r="E217" s="49"/>
      <c r="F217" s="49"/>
      <c r="G217" s="49"/>
      <c r="H217" s="49"/>
      <c r="I217" s="49"/>
      <c r="J217" s="49"/>
      <c r="K217" s="49"/>
      <c r="L217" s="49"/>
      <c r="M217" s="49"/>
      <c r="N217" s="49"/>
      <c r="O217" s="49"/>
      <c r="P217" s="49"/>
      <c r="Q217" s="49"/>
      <c r="R217" s="49"/>
      <c r="S217" s="49"/>
      <c r="T217" s="49"/>
      <c r="U217" s="49"/>
      <c r="V217" s="49"/>
      <c r="W217" s="49"/>
      <c r="X217" s="49"/>
      <c r="Y217" s="49"/>
      <c r="Z217" s="49"/>
      <c r="AA217" s="49"/>
      <c r="AB217" s="49"/>
      <c r="AC217" s="49"/>
      <c r="AD217" s="49"/>
      <c r="AE217" s="49"/>
      <c r="AF217" s="49"/>
      <c r="AG217" s="49"/>
      <c r="AH217" s="49"/>
      <c r="AI217" s="49"/>
      <c r="AJ217" s="49"/>
      <c r="AK217" s="49"/>
      <c r="AL217" s="49"/>
      <c r="AM217" s="49"/>
      <c r="AN217" s="49"/>
      <c r="AO217" s="49"/>
      <c r="AP217" s="49"/>
      <c r="AQ217" s="49"/>
      <c r="AR217" s="49"/>
      <c r="AS217" s="49"/>
      <c r="AT217" s="49"/>
    </row>
    <row r="218" spans="1:46" s="31" customFormat="1" x14ac:dyDescent="0.25">
      <c r="A218" s="49"/>
      <c r="B218" s="114"/>
      <c r="D218" s="49"/>
      <c r="E218" s="49"/>
      <c r="F218" s="49"/>
      <c r="G218" s="49"/>
      <c r="H218" s="49"/>
      <c r="I218" s="49"/>
      <c r="J218" s="49"/>
      <c r="K218" s="49"/>
      <c r="L218" s="49"/>
      <c r="M218" s="49"/>
      <c r="N218" s="49"/>
      <c r="O218" s="49"/>
      <c r="P218" s="49"/>
      <c r="Q218" s="49"/>
      <c r="R218" s="49"/>
      <c r="S218" s="49"/>
      <c r="T218" s="49"/>
      <c r="U218" s="49"/>
      <c r="V218" s="49"/>
      <c r="W218" s="49"/>
      <c r="X218" s="49"/>
      <c r="Y218" s="49"/>
      <c r="Z218" s="49"/>
      <c r="AA218" s="49"/>
      <c r="AB218" s="49"/>
      <c r="AC218" s="49"/>
      <c r="AD218" s="49"/>
      <c r="AE218" s="49"/>
      <c r="AF218" s="49"/>
      <c r="AG218" s="49"/>
      <c r="AH218" s="49"/>
      <c r="AI218" s="49"/>
      <c r="AJ218" s="49"/>
      <c r="AK218" s="49"/>
      <c r="AL218" s="49"/>
      <c r="AM218" s="49"/>
      <c r="AN218" s="49"/>
      <c r="AO218" s="49"/>
      <c r="AP218" s="49"/>
      <c r="AQ218" s="49"/>
      <c r="AR218" s="49"/>
      <c r="AS218" s="49"/>
      <c r="AT218" s="49"/>
    </row>
    <row r="219" spans="1:46" s="31" customFormat="1" x14ac:dyDescent="0.25">
      <c r="A219" s="49"/>
      <c r="B219" s="114"/>
      <c r="D219" s="49"/>
      <c r="E219" s="49"/>
      <c r="F219" s="49"/>
      <c r="G219" s="49"/>
      <c r="H219" s="49"/>
      <c r="I219" s="49"/>
      <c r="J219" s="49"/>
      <c r="K219" s="49"/>
      <c r="L219" s="49"/>
      <c r="M219" s="49"/>
      <c r="N219" s="49"/>
      <c r="O219" s="49"/>
      <c r="P219" s="49"/>
      <c r="Q219" s="49"/>
      <c r="R219" s="49"/>
      <c r="S219" s="49"/>
      <c r="T219" s="49"/>
      <c r="U219" s="49"/>
      <c r="V219" s="49"/>
      <c r="W219" s="49"/>
      <c r="X219" s="49"/>
      <c r="Y219" s="49"/>
      <c r="Z219" s="49"/>
      <c r="AA219" s="49"/>
      <c r="AB219" s="49"/>
      <c r="AC219" s="49"/>
      <c r="AD219" s="49"/>
      <c r="AE219" s="49"/>
      <c r="AF219" s="49"/>
      <c r="AG219" s="49"/>
      <c r="AH219" s="49"/>
      <c r="AI219" s="49"/>
      <c r="AJ219" s="49"/>
      <c r="AK219" s="49"/>
      <c r="AL219" s="49"/>
      <c r="AM219" s="49"/>
      <c r="AN219" s="49"/>
      <c r="AO219" s="49"/>
      <c r="AP219" s="49"/>
      <c r="AQ219" s="49"/>
      <c r="AR219" s="49"/>
      <c r="AS219" s="49"/>
      <c r="AT219" s="49"/>
    </row>
    <row r="220" spans="1:46" s="31" customFormat="1" x14ac:dyDescent="0.25">
      <c r="A220" s="49"/>
      <c r="B220" s="114"/>
      <c r="D220" s="49"/>
      <c r="E220" s="49"/>
      <c r="F220" s="49"/>
      <c r="G220" s="49"/>
      <c r="H220" s="49"/>
      <c r="I220" s="49"/>
      <c r="J220" s="49"/>
      <c r="K220" s="49"/>
      <c r="L220" s="49"/>
      <c r="M220" s="49"/>
      <c r="N220" s="49"/>
      <c r="O220" s="49"/>
      <c r="P220" s="49"/>
      <c r="Q220" s="49"/>
      <c r="R220" s="49"/>
      <c r="S220" s="49"/>
      <c r="T220" s="49"/>
      <c r="U220" s="49"/>
      <c r="V220" s="49"/>
      <c r="W220" s="49"/>
      <c r="X220" s="49"/>
      <c r="Y220" s="49"/>
      <c r="Z220" s="49"/>
      <c r="AA220" s="49"/>
      <c r="AB220" s="49"/>
      <c r="AC220" s="49"/>
      <c r="AD220" s="49"/>
      <c r="AE220" s="49"/>
      <c r="AF220" s="49"/>
      <c r="AG220" s="49"/>
      <c r="AH220" s="49"/>
      <c r="AI220" s="49"/>
      <c r="AJ220" s="49"/>
      <c r="AK220" s="49"/>
      <c r="AL220" s="49"/>
      <c r="AM220" s="49"/>
      <c r="AN220" s="49"/>
      <c r="AO220" s="49"/>
      <c r="AP220" s="49"/>
      <c r="AQ220" s="49"/>
      <c r="AR220" s="49"/>
      <c r="AS220" s="49"/>
      <c r="AT220" s="49"/>
    </row>
    <row r="221" spans="1:46" s="31" customFormat="1" x14ac:dyDescent="0.25">
      <c r="A221" s="49"/>
      <c r="B221" s="114"/>
      <c r="D221" s="49"/>
      <c r="E221" s="49"/>
      <c r="F221" s="49"/>
      <c r="G221" s="49"/>
      <c r="H221" s="49"/>
      <c r="I221" s="49"/>
      <c r="J221" s="49"/>
      <c r="K221" s="49"/>
      <c r="L221" s="49"/>
      <c r="M221" s="49"/>
      <c r="N221" s="49"/>
      <c r="O221" s="49"/>
      <c r="P221" s="49"/>
      <c r="Q221" s="49"/>
      <c r="R221" s="49"/>
      <c r="S221" s="49"/>
      <c r="T221" s="49"/>
      <c r="U221" s="49"/>
      <c r="V221" s="49"/>
      <c r="W221" s="49"/>
      <c r="X221" s="49"/>
      <c r="Y221" s="49"/>
      <c r="Z221" s="49"/>
      <c r="AA221" s="49"/>
      <c r="AB221" s="49"/>
      <c r="AC221" s="49"/>
      <c r="AD221" s="49"/>
      <c r="AE221" s="49"/>
      <c r="AF221" s="49"/>
      <c r="AG221" s="49"/>
      <c r="AH221" s="49"/>
      <c r="AI221" s="49"/>
      <c r="AJ221" s="49"/>
      <c r="AK221" s="49"/>
      <c r="AL221" s="49"/>
      <c r="AM221" s="49"/>
      <c r="AN221" s="49"/>
      <c r="AO221" s="49"/>
      <c r="AP221" s="49"/>
      <c r="AQ221" s="49"/>
      <c r="AR221" s="49"/>
      <c r="AS221" s="49"/>
      <c r="AT221" s="49"/>
    </row>
    <row r="222" spans="1:46" s="31" customFormat="1" x14ac:dyDescent="0.25">
      <c r="A222" s="49"/>
      <c r="B222" s="114"/>
      <c r="D222" s="49"/>
      <c r="E222" s="49"/>
      <c r="F222" s="49"/>
      <c r="G222" s="49"/>
      <c r="H222" s="49"/>
      <c r="I222" s="49"/>
      <c r="J222" s="49"/>
      <c r="K222" s="49"/>
      <c r="L222" s="49"/>
      <c r="M222" s="49"/>
      <c r="N222" s="49"/>
      <c r="O222" s="49"/>
      <c r="P222" s="49"/>
      <c r="Q222" s="49"/>
      <c r="R222" s="49"/>
      <c r="S222" s="49"/>
      <c r="T222" s="49"/>
      <c r="U222" s="49"/>
      <c r="V222" s="49"/>
      <c r="W222" s="49"/>
      <c r="X222" s="49"/>
      <c r="Y222" s="49"/>
      <c r="Z222" s="49"/>
      <c r="AA222" s="49"/>
      <c r="AB222" s="49"/>
      <c r="AC222" s="49"/>
      <c r="AD222" s="49"/>
      <c r="AE222" s="49"/>
      <c r="AF222" s="49"/>
      <c r="AG222" s="49"/>
      <c r="AH222" s="49"/>
      <c r="AI222" s="49"/>
      <c r="AJ222" s="49"/>
      <c r="AK222" s="49"/>
      <c r="AL222" s="49"/>
      <c r="AM222" s="49"/>
      <c r="AN222" s="49"/>
      <c r="AO222" s="49"/>
      <c r="AP222" s="49"/>
      <c r="AQ222" s="49"/>
      <c r="AR222" s="49"/>
      <c r="AS222" s="49"/>
      <c r="AT222" s="49"/>
    </row>
    <row r="223" spans="1:46" s="31" customFormat="1" x14ac:dyDescent="0.25">
      <c r="A223" s="49"/>
      <c r="B223" s="114"/>
      <c r="D223" s="49"/>
      <c r="E223" s="49"/>
      <c r="F223" s="49"/>
      <c r="G223" s="49"/>
      <c r="H223" s="49"/>
      <c r="I223" s="49"/>
      <c r="J223" s="49"/>
      <c r="K223" s="49"/>
      <c r="L223" s="49"/>
      <c r="M223" s="49"/>
      <c r="N223" s="49"/>
      <c r="O223" s="49"/>
      <c r="P223" s="49"/>
      <c r="Q223" s="49"/>
      <c r="R223" s="49"/>
      <c r="S223" s="49"/>
      <c r="T223" s="49"/>
      <c r="U223" s="49"/>
      <c r="V223" s="49"/>
      <c r="W223" s="49"/>
      <c r="X223" s="49"/>
      <c r="Y223" s="49"/>
      <c r="Z223" s="49"/>
      <c r="AA223" s="49"/>
      <c r="AB223" s="49"/>
      <c r="AC223" s="49"/>
      <c r="AD223" s="49"/>
      <c r="AE223" s="49"/>
      <c r="AF223" s="49"/>
      <c r="AG223" s="49"/>
      <c r="AH223" s="49"/>
      <c r="AI223" s="49"/>
      <c r="AJ223" s="49"/>
      <c r="AK223" s="49"/>
      <c r="AL223" s="49"/>
      <c r="AM223" s="49"/>
      <c r="AN223" s="49"/>
      <c r="AO223" s="49"/>
      <c r="AP223" s="49"/>
      <c r="AQ223" s="49"/>
      <c r="AR223" s="49"/>
      <c r="AS223" s="49"/>
      <c r="AT223" s="49"/>
    </row>
    <row r="224" spans="1:46" s="31" customFormat="1" x14ac:dyDescent="0.25">
      <c r="A224" s="49"/>
      <c r="B224" s="114"/>
      <c r="D224" s="49"/>
      <c r="E224" s="49"/>
      <c r="F224" s="49"/>
      <c r="G224" s="49"/>
      <c r="H224" s="49"/>
      <c r="I224" s="49"/>
      <c r="J224" s="49"/>
      <c r="K224" s="49"/>
      <c r="L224" s="49"/>
      <c r="M224" s="49"/>
      <c r="N224" s="49"/>
      <c r="O224" s="49"/>
      <c r="P224" s="49"/>
      <c r="Q224" s="49"/>
      <c r="R224" s="49"/>
      <c r="S224" s="49"/>
      <c r="T224" s="49"/>
      <c r="U224" s="49"/>
      <c r="V224" s="49"/>
      <c r="W224" s="49"/>
      <c r="X224" s="49"/>
      <c r="Y224" s="49"/>
      <c r="Z224" s="49"/>
      <c r="AA224" s="49"/>
      <c r="AB224" s="49"/>
      <c r="AC224" s="49"/>
      <c r="AD224" s="49"/>
      <c r="AE224" s="49"/>
      <c r="AF224" s="49"/>
      <c r="AG224" s="49"/>
      <c r="AH224" s="49"/>
      <c r="AI224" s="49"/>
      <c r="AJ224" s="49"/>
      <c r="AK224" s="49"/>
      <c r="AL224" s="49"/>
      <c r="AM224" s="49"/>
      <c r="AN224" s="49"/>
      <c r="AO224" s="49"/>
      <c r="AP224" s="49"/>
      <c r="AQ224" s="49"/>
      <c r="AR224" s="49"/>
      <c r="AS224" s="49"/>
      <c r="AT224" s="49"/>
    </row>
    <row r="225" spans="1:46" s="31" customFormat="1" x14ac:dyDescent="0.25">
      <c r="A225" s="49"/>
      <c r="B225" s="114"/>
      <c r="D225" s="49"/>
      <c r="E225" s="49"/>
      <c r="F225" s="49"/>
      <c r="G225" s="49"/>
      <c r="H225" s="49"/>
      <c r="I225" s="49"/>
      <c r="J225" s="49"/>
      <c r="K225" s="49"/>
      <c r="L225" s="49"/>
      <c r="M225" s="49"/>
      <c r="N225" s="49"/>
      <c r="O225" s="49"/>
      <c r="P225" s="49"/>
      <c r="Q225" s="49"/>
      <c r="R225" s="49"/>
      <c r="S225" s="49"/>
      <c r="T225" s="49"/>
      <c r="U225" s="49"/>
      <c r="V225" s="49"/>
      <c r="W225" s="49"/>
      <c r="X225" s="49"/>
      <c r="Y225" s="49"/>
      <c r="Z225" s="49"/>
      <c r="AA225" s="49"/>
      <c r="AB225" s="49"/>
      <c r="AC225" s="49"/>
      <c r="AD225" s="49"/>
      <c r="AE225" s="49"/>
      <c r="AF225" s="49"/>
      <c r="AG225" s="49"/>
      <c r="AH225" s="49"/>
      <c r="AI225" s="49"/>
      <c r="AJ225" s="49"/>
      <c r="AK225" s="49"/>
      <c r="AL225" s="49"/>
      <c r="AM225" s="49"/>
      <c r="AN225" s="49"/>
      <c r="AO225" s="49"/>
      <c r="AP225" s="49"/>
      <c r="AQ225" s="49"/>
      <c r="AR225" s="49"/>
      <c r="AS225" s="49"/>
      <c r="AT225" s="49"/>
    </row>
    <row r="226" spans="1:46" s="31" customFormat="1" x14ac:dyDescent="0.25">
      <c r="A226" s="49"/>
      <c r="B226" s="114"/>
      <c r="D226" s="49"/>
      <c r="E226" s="49"/>
      <c r="F226" s="49"/>
      <c r="G226" s="49"/>
      <c r="H226" s="49"/>
      <c r="I226" s="49"/>
      <c r="J226" s="49"/>
      <c r="K226" s="49"/>
      <c r="L226" s="49"/>
      <c r="M226" s="49"/>
      <c r="N226" s="49"/>
      <c r="O226" s="49"/>
      <c r="P226" s="49"/>
      <c r="Q226" s="49"/>
      <c r="R226" s="49"/>
      <c r="S226" s="49"/>
      <c r="T226" s="49"/>
      <c r="U226" s="49"/>
      <c r="V226" s="49"/>
      <c r="W226" s="49"/>
      <c r="X226" s="49"/>
      <c r="Y226" s="49"/>
      <c r="Z226" s="49"/>
      <c r="AA226" s="49"/>
      <c r="AB226" s="49"/>
      <c r="AC226" s="49"/>
      <c r="AD226" s="49"/>
      <c r="AE226" s="49"/>
      <c r="AF226" s="49"/>
      <c r="AG226" s="49"/>
      <c r="AH226" s="49"/>
      <c r="AI226" s="49"/>
      <c r="AJ226" s="49"/>
      <c r="AK226" s="49"/>
      <c r="AL226" s="49"/>
      <c r="AM226" s="49"/>
      <c r="AN226" s="49"/>
      <c r="AO226" s="49"/>
      <c r="AP226" s="49"/>
      <c r="AQ226" s="49"/>
      <c r="AR226" s="49"/>
      <c r="AS226" s="49"/>
      <c r="AT226" s="49"/>
    </row>
    <row r="227" spans="1:46" s="31" customFormat="1" x14ac:dyDescent="0.25">
      <c r="A227" s="49"/>
      <c r="B227" s="114"/>
      <c r="D227" s="49"/>
      <c r="E227" s="49"/>
      <c r="F227" s="49"/>
      <c r="G227" s="49"/>
      <c r="H227" s="49"/>
      <c r="I227" s="49"/>
      <c r="J227" s="49"/>
      <c r="K227" s="49"/>
      <c r="L227" s="49"/>
      <c r="M227" s="49"/>
      <c r="N227" s="49"/>
      <c r="O227" s="49"/>
      <c r="P227" s="49"/>
      <c r="Q227" s="49"/>
      <c r="R227" s="49"/>
      <c r="S227" s="49"/>
      <c r="T227" s="49"/>
      <c r="U227" s="49"/>
      <c r="V227" s="49"/>
      <c r="W227" s="49"/>
      <c r="X227" s="49"/>
      <c r="Y227" s="49"/>
      <c r="Z227" s="49"/>
      <c r="AA227" s="49"/>
      <c r="AB227" s="49"/>
      <c r="AC227" s="49"/>
      <c r="AD227" s="49"/>
      <c r="AE227" s="49"/>
      <c r="AF227" s="49"/>
      <c r="AG227" s="49"/>
      <c r="AH227" s="49"/>
      <c r="AI227" s="49"/>
      <c r="AJ227" s="49"/>
      <c r="AK227" s="49"/>
      <c r="AL227" s="49"/>
      <c r="AM227" s="49"/>
      <c r="AN227" s="49"/>
      <c r="AO227" s="49"/>
      <c r="AP227" s="49"/>
      <c r="AQ227" s="49"/>
      <c r="AR227" s="49"/>
      <c r="AS227" s="49"/>
      <c r="AT227" s="49"/>
    </row>
    <row r="228" spans="1:46" s="31" customFormat="1" x14ac:dyDescent="0.25">
      <c r="A228" s="49"/>
      <c r="B228" s="114"/>
      <c r="D228" s="49"/>
      <c r="E228" s="49"/>
      <c r="F228" s="49"/>
      <c r="G228" s="49"/>
      <c r="H228" s="49"/>
      <c r="I228" s="49"/>
      <c r="J228" s="49"/>
      <c r="K228" s="49"/>
      <c r="L228" s="49"/>
      <c r="M228" s="49"/>
      <c r="N228" s="49"/>
      <c r="O228" s="49"/>
      <c r="P228" s="49"/>
      <c r="Q228" s="49"/>
      <c r="R228" s="49"/>
      <c r="S228" s="49"/>
      <c r="T228" s="49"/>
      <c r="U228" s="49"/>
      <c r="V228" s="49"/>
      <c r="W228" s="49"/>
      <c r="X228" s="49"/>
      <c r="Y228" s="49"/>
      <c r="Z228" s="49"/>
      <c r="AA228" s="49"/>
      <c r="AB228" s="49"/>
      <c r="AC228" s="49"/>
      <c r="AD228" s="49"/>
      <c r="AE228" s="49"/>
      <c r="AF228" s="49"/>
      <c r="AG228" s="49"/>
      <c r="AH228" s="49"/>
      <c r="AI228" s="49"/>
      <c r="AJ228" s="49"/>
      <c r="AK228" s="49"/>
      <c r="AL228" s="49"/>
      <c r="AM228" s="49"/>
      <c r="AN228" s="49"/>
      <c r="AO228" s="49"/>
      <c r="AP228" s="49"/>
      <c r="AQ228" s="49"/>
      <c r="AR228" s="49"/>
      <c r="AS228" s="49"/>
      <c r="AT228" s="49"/>
    </row>
    <row r="229" spans="1:46" s="31" customFormat="1" x14ac:dyDescent="0.25">
      <c r="A229" s="49"/>
      <c r="B229" s="114"/>
      <c r="D229" s="49"/>
      <c r="E229" s="49"/>
      <c r="F229" s="49"/>
      <c r="G229" s="49"/>
      <c r="H229" s="49"/>
      <c r="I229" s="49"/>
      <c r="J229" s="49"/>
      <c r="K229" s="49"/>
      <c r="L229" s="49"/>
      <c r="M229" s="49"/>
      <c r="N229" s="49"/>
      <c r="O229" s="49"/>
      <c r="P229" s="49"/>
      <c r="Q229" s="49"/>
      <c r="R229" s="49"/>
      <c r="S229" s="49"/>
      <c r="T229" s="49"/>
      <c r="U229" s="49"/>
      <c r="V229" s="49"/>
      <c r="W229" s="49"/>
      <c r="X229" s="49"/>
      <c r="Y229" s="49"/>
      <c r="Z229" s="49"/>
      <c r="AA229" s="49"/>
      <c r="AB229" s="49"/>
      <c r="AC229" s="49"/>
      <c r="AD229" s="49"/>
      <c r="AE229" s="49"/>
      <c r="AF229" s="49"/>
      <c r="AG229" s="49"/>
      <c r="AH229" s="49"/>
      <c r="AI229" s="49"/>
      <c r="AJ229" s="49"/>
      <c r="AK229" s="49"/>
      <c r="AL229" s="49"/>
      <c r="AM229" s="49"/>
      <c r="AN229" s="49"/>
      <c r="AO229" s="49"/>
      <c r="AP229" s="49"/>
      <c r="AQ229" s="49"/>
      <c r="AR229" s="49"/>
      <c r="AS229" s="49"/>
      <c r="AT229" s="49"/>
    </row>
    <row r="230" spans="1:46" s="31" customFormat="1" x14ac:dyDescent="0.25">
      <c r="A230" s="49"/>
      <c r="B230" s="114"/>
      <c r="D230" s="49"/>
      <c r="E230" s="49"/>
      <c r="F230" s="49"/>
      <c r="G230" s="49"/>
      <c r="H230" s="49"/>
      <c r="I230" s="49"/>
      <c r="J230" s="49"/>
      <c r="K230" s="49"/>
      <c r="L230" s="49"/>
      <c r="M230" s="49"/>
      <c r="N230" s="49"/>
      <c r="O230" s="49"/>
      <c r="P230" s="49"/>
      <c r="Q230" s="49"/>
      <c r="R230" s="49"/>
      <c r="S230" s="49"/>
      <c r="T230" s="49"/>
      <c r="U230" s="49"/>
      <c r="V230" s="49"/>
      <c r="W230" s="49"/>
      <c r="X230" s="49"/>
      <c r="Y230" s="49"/>
      <c r="Z230" s="49"/>
      <c r="AA230" s="49"/>
      <c r="AB230" s="49"/>
      <c r="AC230" s="49"/>
      <c r="AD230" s="49"/>
      <c r="AE230" s="49"/>
      <c r="AF230" s="49"/>
      <c r="AG230" s="49"/>
      <c r="AH230" s="49"/>
      <c r="AI230" s="49"/>
      <c r="AJ230" s="49"/>
      <c r="AK230" s="49"/>
      <c r="AL230" s="49"/>
      <c r="AM230" s="49"/>
      <c r="AN230" s="49"/>
      <c r="AO230" s="49"/>
      <c r="AP230" s="49"/>
      <c r="AQ230" s="49"/>
      <c r="AR230" s="49"/>
      <c r="AS230" s="49"/>
      <c r="AT230" s="49"/>
    </row>
    <row r="231" spans="1:46" s="31" customFormat="1" x14ac:dyDescent="0.25">
      <c r="A231" s="49"/>
      <c r="B231" s="114"/>
      <c r="D231" s="49"/>
      <c r="E231" s="49"/>
      <c r="F231" s="49"/>
      <c r="G231" s="49"/>
      <c r="H231" s="49"/>
      <c r="I231" s="49"/>
      <c r="J231" s="49"/>
      <c r="K231" s="49"/>
      <c r="L231" s="49"/>
      <c r="M231" s="49"/>
      <c r="N231" s="49"/>
      <c r="O231" s="49"/>
      <c r="P231" s="49"/>
      <c r="Q231" s="49"/>
      <c r="R231" s="49"/>
      <c r="S231" s="49"/>
      <c r="T231" s="49"/>
      <c r="U231" s="49"/>
      <c r="V231" s="49"/>
      <c r="W231" s="49"/>
      <c r="X231" s="49"/>
      <c r="Y231" s="49"/>
      <c r="Z231" s="49"/>
      <c r="AA231" s="49"/>
      <c r="AB231" s="49"/>
      <c r="AC231" s="49"/>
      <c r="AD231" s="49"/>
      <c r="AE231" s="49"/>
      <c r="AF231" s="49"/>
      <c r="AG231" s="49"/>
      <c r="AH231" s="49"/>
      <c r="AI231" s="49"/>
      <c r="AJ231" s="49"/>
      <c r="AK231" s="49"/>
      <c r="AL231" s="49"/>
      <c r="AM231" s="49"/>
      <c r="AN231" s="49"/>
      <c r="AO231" s="49"/>
      <c r="AP231" s="49"/>
      <c r="AQ231" s="49"/>
      <c r="AR231" s="49"/>
      <c r="AS231" s="49"/>
      <c r="AT231" s="49"/>
    </row>
    <row r="232" spans="1:46" s="31" customFormat="1" x14ac:dyDescent="0.25">
      <c r="A232" s="49"/>
      <c r="B232" s="114"/>
      <c r="D232" s="49"/>
      <c r="E232" s="49"/>
      <c r="F232" s="49"/>
      <c r="G232" s="49"/>
      <c r="H232" s="49"/>
      <c r="I232" s="49"/>
      <c r="J232" s="49"/>
      <c r="K232" s="49"/>
      <c r="L232" s="49"/>
      <c r="M232" s="49"/>
      <c r="N232" s="49"/>
      <c r="O232" s="49"/>
      <c r="P232" s="49"/>
      <c r="Q232" s="49"/>
      <c r="R232" s="49"/>
      <c r="S232" s="49"/>
      <c r="T232" s="49"/>
      <c r="U232" s="49"/>
      <c r="V232" s="49"/>
      <c r="W232" s="49"/>
      <c r="X232" s="49"/>
      <c r="Y232" s="49"/>
      <c r="Z232" s="49"/>
      <c r="AA232" s="49"/>
      <c r="AB232" s="49"/>
      <c r="AC232" s="49"/>
      <c r="AD232" s="49"/>
      <c r="AE232" s="49"/>
      <c r="AF232" s="49"/>
      <c r="AG232" s="49"/>
      <c r="AH232" s="49"/>
      <c r="AI232" s="49"/>
      <c r="AJ232" s="49"/>
      <c r="AK232" s="49"/>
      <c r="AL232" s="49"/>
      <c r="AM232" s="49"/>
      <c r="AN232" s="49"/>
      <c r="AO232" s="49"/>
      <c r="AP232" s="49"/>
      <c r="AQ232" s="49"/>
      <c r="AR232" s="49"/>
      <c r="AS232" s="49"/>
      <c r="AT232" s="49"/>
    </row>
    <row r="233" spans="1:46" s="31" customFormat="1" x14ac:dyDescent="0.25">
      <c r="A233" s="49"/>
      <c r="B233" s="114"/>
      <c r="D233" s="49"/>
      <c r="E233" s="49"/>
      <c r="F233" s="49"/>
      <c r="G233" s="49"/>
      <c r="H233" s="49"/>
      <c r="I233" s="49"/>
      <c r="J233" s="49"/>
      <c r="K233" s="49"/>
      <c r="L233" s="49"/>
      <c r="M233" s="49"/>
      <c r="N233" s="49"/>
      <c r="O233" s="49"/>
      <c r="P233" s="49"/>
      <c r="Q233" s="49"/>
      <c r="R233" s="49"/>
      <c r="S233" s="49"/>
      <c r="T233" s="49"/>
      <c r="U233" s="49"/>
      <c r="V233" s="49"/>
      <c r="W233" s="49"/>
      <c r="X233" s="49"/>
      <c r="Y233" s="49"/>
      <c r="Z233" s="49"/>
      <c r="AA233" s="49"/>
      <c r="AB233" s="49"/>
      <c r="AC233" s="49"/>
      <c r="AD233" s="49"/>
      <c r="AE233" s="49"/>
      <c r="AF233" s="49"/>
      <c r="AG233" s="49"/>
      <c r="AH233" s="49"/>
      <c r="AI233" s="49"/>
      <c r="AJ233" s="49"/>
      <c r="AK233" s="49"/>
      <c r="AL233" s="49"/>
      <c r="AM233" s="49"/>
      <c r="AN233" s="49"/>
      <c r="AO233" s="49"/>
      <c r="AP233" s="49"/>
      <c r="AQ233" s="49"/>
      <c r="AR233" s="49"/>
      <c r="AS233" s="49"/>
      <c r="AT233" s="49"/>
    </row>
    <row r="234" spans="1:46" s="31" customFormat="1" x14ac:dyDescent="0.25">
      <c r="A234" s="49"/>
      <c r="B234" s="114"/>
      <c r="D234" s="49"/>
      <c r="E234" s="49"/>
      <c r="F234" s="49"/>
      <c r="G234" s="49"/>
      <c r="H234" s="49"/>
      <c r="I234" s="49"/>
      <c r="J234" s="49"/>
      <c r="K234" s="49"/>
      <c r="L234" s="49"/>
      <c r="M234" s="49"/>
      <c r="N234" s="49"/>
      <c r="O234" s="49"/>
      <c r="P234" s="49"/>
      <c r="Q234" s="49"/>
      <c r="R234" s="49"/>
      <c r="S234" s="49"/>
      <c r="T234" s="49"/>
      <c r="U234" s="49"/>
      <c r="V234" s="49"/>
      <c r="W234" s="49"/>
      <c r="X234" s="49"/>
      <c r="Y234" s="49"/>
      <c r="Z234" s="49"/>
      <c r="AA234" s="49"/>
      <c r="AB234" s="49"/>
      <c r="AC234" s="49"/>
      <c r="AD234" s="49"/>
      <c r="AE234" s="49"/>
      <c r="AF234" s="49"/>
      <c r="AG234" s="49"/>
      <c r="AH234" s="49"/>
      <c r="AI234" s="49"/>
      <c r="AJ234" s="49"/>
      <c r="AK234" s="49"/>
      <c r="AL234" s="49"/>
      <c r="AM234" s="49"/>
      <c r="AN234" s="49"/>
      <c r="AO234" s="49"/>
      <c r="AP234" s="49"/>
      <c r="AQ234" s="49"/>
      <c r="AR234" s="49"/>
      <c r="AS234" s="49"/>
      <c r="AT234" s="49"/>
    </row>
    <row r="235" spans="1:46" s="31" customFormat="1" x14ac:dyDescent="0.25">
      <c r="A235" s="49"/>
      <c r="B235" s="114"/>
      <c r="D235" s="49"/>
      <c r="E235" s="49"/>
      <c r="F235" s="49"/>
      <c r="G235" s="49"/>
      <c r="H235" s="49"/>
      <c r="I235" s="49"/>
      <c r="J235" s="49"/>
      <c r="K235" s="49"/>
      <c r="L235" s="49"/>
      <c r="M235" s="49"/>
      <c r="N235" s="49"/>
      <c r="O235" s="49"/>
      <c r="P235" s="49"/>
      <c r="Q235" s="49"/>
      <c r="R235" s="49"/>
      <c r="S235" s="49"/>
      <c r="T235" s="49"/>
      <c r="U235" s="49"/>
      <c r="V235" s="49"/>
      <c r="W235" s="49"/>
      <c r="X235" s="49"/>
      <c r="Y235" s="49"/>
      <c r="Z235" s="49"/>
      <c r="AA235" s="49"/>
      <c r="AB235" s="49"/>
      <c r="AC235" s="49"/>
      <c r="AD235" s="49"/>
      <c r="AE235" s="49"/>
      <c r="AF235" s="49"/>
      <c r="AG235" s="49"/>
      <c r="AH235" s="49"/>
      <c r="AI235" s="49"/>
      <c r="AJ235" s="49"/>
      <c r="AK235" s="49"/>
      <c r="AL235" s="49"/>
      <c r="AM235" s="49"/>
      <c r="AN235" s="49"/>
      <c r="AO235" s="49"/>
      <c r="AP235" s="49"/>
      <c r="AQ235" s="49"/>
      <c r="AR235" s="49"/>
      <c r="AS235" s="49"/>
      <c r="AT235" s="49"/>
    </row>
    <row r="236" spans="1:46" s="31" customFormat="1" x14ac:dyDescent="0.25">
      <c r="A236" s="49"/>
      <c r="B236" s="114"/>
      <c r="D236" s="49"/>
      <c r="E236" s="49"/>
      <c r="F236" s="49"/>
      <c r="G236" s="49"/>
      <c r="H236" s="49"/>
      <c r="I236" s="49"/>
      <c r="J236" s="49"/>
      <c r="K236" s="49"/>
      <c r="L236" s="49"/>
      <c r="M236" s="49"/>
      <c r="N236" s="49"/>
      <c r="O236" s="49"/>
      <c r="P236" s="49"/>
      <c r="Q236" s="49"/>
      <c r="R236" s="49"/>
      <c r="S236" s="49"/>
      <c r="T236" s="49"/>
      <c r="U236" s="49"/>
      <c r="V236" s="49"/>
      <c r="W236" s="49"/>
      <c r="X236" s="49"/>
      <c r="Y236" s="49"/>
      <c r="Z236" s="49"/>
      <c r="AA236" s="49"/>
      <c r="AB236" s="49"/>
      <c r="AC236" s="49"/>
      <c r="AD236" s="49"/>
      <c r="AE236" s="49"/>
      <c r="AF236" s="49"/>
      <c r="AG236" s="49"/>
      <c r="AH236" s="49"/>
      <c r="AI236" s="49"/>
      <c r="AJ236" s="49"/>
      <c r="AK236" s="49"/>
      <c r="AL236" s="49"/>
      <c r="AM236" s="49"/>
      <c r="AN236" s="49"/>
      <c r="AO236" s="49"/>
      <c r="AP236" s="49"/>
      <c r="AQ236" s="49"/>
      <c r="AR236" s="49"/>
      <c r="AS236" s="49"/>
      <c r="AT236" s="49"/>
    </row>
    <row r="237" spans="1:46" s="31" customFormat="1" x14ac:dyDescent="0.25">
      <c r="A237" s="49"/>
      <c r="B237" s="114"/>
      <c r="D237" s="49"/>
      <c r="E237" s="49"/>
      <c r="F237" s="49"/>
      <c r="G237" s="49"/>
      <c r="H237" s="49"/>
      <c r="I237" s="49"/>
      <c r="J237" s="49"/>
      <c r="K237" s="49"/>
      <c r="L237" s="49"/>
      <c r="M237" s="49"/>
      <c r="N237" s="49"/>
      <c r="O237" s="49"/>
      <c r="P237" s="49"/>
      <c r="Q237" s="49"/>
      <c r="R237" s="49"/>
      <c r="S237" s="49"/>
      <c r="T237" s="49"/>
      <c r="U237" s="49"/>
      <c r="V237" s="49"/>
      <c r="W237" s="49"/>
      <c r="X237" s="49"/>
      <c r="Y237" s="49"/>
      <c r="Z237" s="49"/>
      <c r="AA237" s="49"/>
      <c r="AB237" s="49"/>
      <c r="AC237" s="49"/>
      <c r="AD237" s="49"/>
      <c r="AE237" s="49"/>
      <c r="AF237" s="49"/>
      <c r="AG237" s="49"/>
      <c r="AH237" s="49"/>
      <c r="AI237" s="49"/>
      <c r="AJ237" s="49"/>
      <c r="AK237" s="49"/>
      <c r="AL237" s="49"/>
      <c r="AM237" s="49"/>
      <c r="AN237" s="49"/>
      <c r="AO237" s="49"/>
      <c r="AP237" s="49"/>
      <c r="AQ237" s="49"/>
      <c r="AR237" s="49"/>
      <c r="AS237" s="49"/>
      <c r="AT237" s="49"/>
    </row>
    <row r="238" spans="1:46" s="31" customFormat="1" x14ac:dyDescent="0.25">
      <c r="A238" s="49"/>
      <c r="B238" s="114"/>
      <c r="D238" s="49"/>
      <c r="E238" s="49"/>
      <c r="F238" s="49"/>
      <c r="G238" s="49"/>
      <c r="H238" s="49"/>
      <c r="I238" s="49"/>
      <c r="J238" s="49"/>
      <c r="K238" s="49"/>
      <c r="L238" s="49"/>
      <c r="M238" s="49"/>
      <c r="N238" s="49"/>
      <c r="O238" s="49"/>
      <c r="P238" s="49"/>
      <c r="Q238" s="49"/>
      <c r="R238" s="49"/>
      <c r="S238" s="49"/>
      <c r="T238" s="49"/>
      <c r="U238" s="49"/>
      <c r="V238" s="49"/>
      <c r="W238" s="49"/>
      <c r="X238" s="49"/>
      <c r="Y238" s="49"/>
      <c r="Z238" s="49"/>
      <c r="AA238" s="49"/>
      <c r="AB238" s="49"/>
      <c r="AC238" s="49"/>
      <c r="AD238" s="49"/>
      <c r="AE238" s="49"/>
      <c r="AF238" s="49"/>
      <c r="AG238" s="49"/>
      <c r="AH238" s="49"/>
      <c r="AI238" s="49"/>
      <c r="AJ238" s="49"/>
      <c r="AK238" s="49"/>
      <c r="AL238" s="49"/>
      <c r="AM238" s="49"/>
      <c r="AN238" s="49"/>
      <c r="AO238" s="49"/>
      <c r="AP238" s="49"/>
      <c r="AQ238" s="49"/>
      <c r="AR238" s="49"/>
      <c r="AS238" s="49"/>
      <c r="AT238" s="49"/>
    </row>
    <row r="239" spans="1:46" s="31" customFormat="1" x14ac:dyDescent="0.25">
      <c r="A239" s="49"/>
      <c r="B239" s="114"/>
      <c r="D239" s="49"/>
      <c r="E239" s="49"/>
      <c r="F239" s="49"/>
      <c r="G239" s="49"/>
      <c r="H239" s="49"/>
      <c r="I239" s="49"/>
      <c r="J239" s="49"/>
      <c r="K239" s="49"/>
      <c r="L239" s="49"/>
      <c r="M239" s="49"/>
      <c r="N239" s="49"/>
      <c r="O239" s="49"/>
      <c r="P239" s="49"/>
      <c r="Q239" s="49"/>
      <c r="R239" s="49"/>
      <c r="S239" s="49"/>
      <c r="T239" s="49"/>
      <c r="U239" s="49"/>
      <c r="V239" s="49"/>
      <c r="W239" s="49"/>
      <c r="X239" s="49"/>
      <c r="Y239" s="49"/>
      <c r="Z239" s="49"/>
      <c r="AA239" s="49"/>
      <c r="AB239" s="49"/>
      <c r="AC239" s="49"/>
      <c r="AD239" s="49"/>
      <c r="AE239" s="49"/>
      <c r="AF239" s="49"/>
      <c r="AG239" s="49"/>
      <c r="AH239" s="49"/>
      <c r="AI239" s="49"/>
      <c r="AJ239" s="49"/>
      <c r="AK239" s="49"/>
      <c r="AL239" s="49"/>
      <c r="AM239" s="49"/>
      <c r="AN239" s="49"/>
      <c r="AO239" s="49"/>
      <c r="AP239" s="49"/>
      <c r="AQ239" s="49"/>
      <c r="AR239" s="49"/>
      <c r="AS239" s="49"/>
      <c r="AT239" s="49"/>
    </row>
    <row r="240" spans="1:46" s="31" customFormat="1" x14ac:dyDescent="0.25">
      <c r="A240" s="49"/>
      <c r="B240" s="114"/>
      <c r="D240" s="49"/>
      <c r="E240" s="49"/>
      <c r="F240" s="49"/>
      <c r="G240" s="49"/>
      <c r="H240" s="49"/>
      <c r="I240" s="49"/>
      <c r="J240" s="49"/>
      <c r="K240" s="49"/>
      <c r="L240" s="49"/>
      <c r="M240" s="49"/>
      <c r="N240" s="49"/>
      <c r="O240" s="49"/>
      <c r="P240" s="49"/>
      <c r="Q240" s="49"/>
      <c r="R240" s="49"/>
      <c r="S240" s="49"/>
      <c r="T240" s="49"/>
      <c r="U240" s="49"/>
      <c r="V240" s="49"/>
      <c r="W240" s="49"/>
      <c r="X240" s="49"/>
      <c r="Y240" s="49"/>
      <c r="Z240" s="49"/>
      <c r="AA240" s="49"/>
      <c r="AB240" s="49"/>
      <c r="AC240" s="49"/>
      <c r="AD240" s="49"/>
      <c r="AE240" s="49"/>
      <c r="AF240" s="49"/>
      <c r="AG240" s="49"/>
      <c r="AH240" s="49"/>
      <c r="AI240" s="49"/>
      <c r="AJ240" s="49"/>
      <c r="AK240" s="49"/>
      <c r="AL240" s="49"/>
      <c r="AM240" s="49"/>
      <c r="AN240" s="49"/>
      <c r="AO240" s="49"/>
      <c r="AP240" s="49"/>
      <c r="AQ240" s="49"/>
      <c r="AR240" s="49"/>
      <c r="AS240" s="49"/>
      <c r="AT240" s="49"/>
    </row>
    <row r="241" spans="1:46" s="31" customFormat="1" x14ac:dyDescent="0.25">
      <c r="A241" s="49"/>
      <c r="B241" s="114"/>
      <c r="D241" s="49"/>
      <c r="E241" s="49"/>
      <c r="F241" s="49"/>
      <c r="G241" s="49"/>
      <c r="H241" s="49"/>
      <c r="I241" s="49"/>
      <c r="J241" s="49"/>
      <c r="K241" s="49"/>
      <c r="L241" s="49"/>
      <c r="M241" s="49"/>
      <c r="N241" s="49"/>
      <c r="O241" s="49"/>
      <c r="P241" s="49"/>
      <c r="Q241" s="49"/>
      <c r="R241" s="49"/>
      <c r="S241" s="49"/>
      <c r="T241" s="49"/>
      <c r="U241" s="49"/>
      <c r="V241" s="49"/>
      <c r="W241" s="49"/>
      <c r="X241" s="49"/>
      <c r="Y241" s="49"/>
      <c r="Z241" s="49"/>
      <c r="AA241" s="49"/>
      <c r="AB241" s="49"/>
      <c r="AC241" s="49"/>
      <c r="AD241" s="49"/>
      <c r="AE241" s="49"/>
      <c r="AF241" s="49"/>
      <c r="AG241" s="49"/>
      <c r="AH241" s="49"/>
      <c r="AI241" s="49"/>
      <c r="AJ241" s="49"/>
      <c r="AK241" s="49"/>
      <c r="AL241" s="49"/>
      <c r="AM241" s="49"/>
      <c r="AN241" s="49"/>
      <c r="AO241" s="49"/>
      <c r="AP241" s="49"/>
      <c r="AQ241" s="49"/>
      <c r="AR241" s="49"/>
      <c r="AS241" s="49"/>
      <c r="AT241" s="49"/>
    </row>
    <row r="242" spans="1:46" s="31" customFormat="1" x14ac:dyDescent="0.25">
      <c r="A242" s="49"/>
      <c r="B242" s="114"/>
      <c r="D242" s="49"/>
      <c r="E242" s="49"/>
      <c r="F242" s="49"/>
      <c r="G242" s="49"/>
      <c r="H242" s="49"/>
      <c r="I242" s="49"/>
      <c r="J242" s="49"/>
      <c r="K242" s="49"/>
      <c r="L242" s="49"/>
      <c r="M242" s="49"/>
      <c r="N242" s="49"/>
      <c r="O242" s="49"/>
      <c r="P242" s="49"/>
      <c r="Q242" s="49"/>
      <c r="R242" s="49"/>
      <c r="S242" s="49"/>
      <c r="T242" s="49"/>
      <c r="U242" s="49"/>
      <c r="V242" s="49"/>
      <c r="W242" s="49"/>
      <c r="X242" s="49"/>
      <c r="Y242" s="49"/>
      <c r="Z242" s="49"/>
      <c r="AA242" s="49"/>
      <c r="AB242" s="49"/>
      <c r="AC242" s="49"/>
      <c r="AD242" s="49"/>
      <c r="AE242" s="49"/>
      <c r="AF242" s="49"/>
      <c r="AG242" s="49"/>
      <c r="AH242" s="49"/>
      <c r="AI242" s="49"/>
      <c r="AJ242" s="49"/>
      <c r="AK242" s="49"/>
      <c r="AL242" s="49"/>
      <c r="AM242" s="49"/>
      <c r="AN242" s="49"/>
      <c r="AO242" s="49"/>
      <c r="AP242" s="49"/>
      <c r="AQ242" s="49"/>
      <c r="AR242" s="49"/>
      <c r="AS242" s="49"/>
      <c r="AT242" s="49"/>
    </row>
    <row r="243" spans="1:46" s="31" customFormat="1" x14ac:dyDescent="0.25">
      <c r="A243" s="49"/>
      <c r="B243" s="114"/>
      <c r="D243" s="49"/>
      <c r="E243" s="49"/>
      <c r="F243" s="49"/>
      <c r="G243" s="49"/>
      <c r="H243" s="49"/>
      <c r="I243" s="49"/>
      <c r="J243" s="49"/>
      <c r="K243" s="49"/>
      <c r="L243" s="49"/>
      <c r="M243" s="49"/>
      <c r="N243" s="49"/>
      <c r="O243" s="49"/>
      <c r="P243" s="49"/>
      <c r="Q243" s="49"/>
      <c r="R243" s="49"/>
      <c r="S243" s="49"/>
      <c r="T243" s="49"/>
      <c r="U243" s="49"/>
      <c r="V243" s="49"/>
      <c r="W243" s="49"/>
      <c r="X243" s="49"/>
      <c r="Y243" s="49"/>
      <c r="Z243" s="49"/>
      <c r="AA243" s="49"/>
      <c r="AB243" s="49"/>
      <c r="AC243" s="49"/>
      <c r="AD243" s="49"/>
      <c r="AE243" s="49"/>
      <c r="AF243" s="49"/>
      <c r="AG243" s="49"/>
      <c r="AH243" s="49"/>
      <c r="AI243" s="49"/>
      <c r="AJ243" s="49"/>
      <c r="AK243" s="49"/>
      <c r="AL243" s="49"/>
      <c r="AM243" s="49"/>
      <c r="AN243" s="49"/>
      <c r="AO243" s="49"/>
      <c r="AP243" s="49"/>
      <c r="AQ243" s="49"/>
      <c r="AR243" s="49"/>
      <c r="AS243" s="49"/>
      <c r="AT243" s="49"/>
    </row>
    <row r="244" spans="1:46" s="31" customFormat="1" x14ac:dyDescent="0.25">
      <c r="A244" s="49"/>
      <c r="B244" s="114"/>
      <c r="D244" s="49"/>
      <c r="E244" s="49"/>
      <c r="F244" s="49"/>
      <c r="G244" s="49"/>
      <c r="H244" s="49"/>
      <c r="I244" s="49"/>
      <c r="J244" s="49"/>
      <c r="K244" s="49"/>
      <c r="L244" s="49"/>
      <c r="M244" s="49"/>
      <c r="N244" s="49"/>
      <c r="O244" s="49"/>
      <c r="P244" s="49"/>
      <c r="Q244" s="49"/>
      <c r="R244" s="49"/>
      <c r="S244" s="49"/>
      <c r="T244" s="49"/>
      <c r="U244" s="49"/>
      <c r="V244" s="49"/>
      <c r="W244" s="49"/>
      <c r="X244" s="49"/>
      <c r="Y244" s="49"/>
      <c r="Z244" s="49"/>
      <c r="AA244" s="49"/>
      <c r="AB244" s="49"/>
      <c r="AC244" s="49"/>
      <c r="AD244" s="49"/>
      <c r="AE244" s="49"/>
      <c r="AF244" s="49"/>
      <c r="AG244" s="49"/>
      <c r="AH244" s="49"/>
      <c r="AI244" s="49"/>
      <c r="AJ244" s="49"/>
      <c r="AK244" s="49"/>
      <c r="AL244" s="49"/>
      <c r="AM244" s="49"/>
      <c r="AN244" s="49"/>
      <c r="AO244" s="49"/>
      <c r="AP244" s="49"/>
      <c r="AQ244" s="49"/>
      <c r="AR244" s="49"/>
      <c r="AS244" s="49"/>
      <c r="AT244" s="49"/>
    </row>
    <row r="245" spans="1:46" s="31" customFormat="1" x14ac:dyDescent="0.25">
      <c r="A245" s="49"/>
      <c r="B245" s="114"/>
      <c r="D245" s="49"/>
      <c r="E245" s="49"/>
      <c r="F245" s="49"/>
      <c r="G245" s="49"/>
      <c r="H245" s="49"/>
      <c r="I245" s="49"/>
      <c r="J245" s="49"/>
      <c r="K245" s="49"/>
      <c r="L245" s="49"/>
      <c r="M245" s="49"/>
      <c r="N245" s="49"/>
      <c r="O245" s="49"/>
      <c r="P245" s="49"/>
      <c r="Q245" s="49"/>
      <c r="R245" s="49"/>
      <c r="S245" s="49"/>
      <c r="T245" s="49"/>
      <c r="U245" s="49"/>
      <c r="V245" s="49"/>
      <c r="W245" s="49"/>
      <c r="X245" s="49"/>
      <c r="Y245" s="49"/>
      <c r="Z245" s="49"/>
      <c r="AA245" s="49"/>
      <c r="AB245" s="49"/>
      <c r="AC245" s="49"/>
      <c r="AD245" s="49"/>
      <c r="AE245" s="49"/>
      <c r="AF245" s="49"/>
      <c r="AG245" s="49"/>
      <c r="AH245" s="49"/>
      <c r="AI245" s="49"/>
      <c r="AJ245" s="49"/>
      <c r="AK245" s="49"/>
      <c r="AL245" s="49"/>
      <c r="AM245" s="49"/>
      <c r="AN245" s="49"/>
      <c r="AO245" s="49"/>
      <c r="AP245" s="49"/>
      <c r="AQ245" s="49"/>
      <c r="AR245" s="49"/>
      <c r="AS245" s="49"/>
      <c r="AT245" s="49"/>
    </row>
    <row r="246" spans="1:46" s="31" customFormat="1" x14ac:dyDescent="0.25">
      <c r="A246" s="49"/>
      <c r="B246" s="114"/>
      <c r="D246" s="49"/>
      <c r="E246" s="49"/>
      <c r="F246" s="49"/>
      <c r="G246" s="49"/>
      <c r="H246" s="49"/>
      <c r="I246" s="49"/>
      <c r="J246" s="49"/>
      <c r="K246" s="49"/>
      <c r="L246" s="49"/>
      <c r="M246" s="49"/>
      <c r="N246" s="49"/>
      <c r="O246" s="49"/>
      <c r="P246" s="49"/>
      <c r="Q246" s="49"/>
      <c r="R246" s="49"/>
      <c r="S246" s="49"/>
      <c r="T246" s="49"/>
      <c r="U246" s="49"/>
      <c r="V246" s="49"/>
      <c r="W246" s="49"/>
      <c r="X246" s="49"/>
      <c r="Y246" s="49"/>
      <c r="Z246" s="49"/>
      <c r="AA246" s="49"/>
      <c r="AB246" s="49"/>
      <c r="AC246" s="49"/>
      <c r="AD246" s="49"/>
      <c r="AE246" s="49"/>
      <c r="AF246" s="49"/>
      <c r="AG246" s="49"/>
      <c r="AH246" s="49"/>
      <c r="AI246" s="49"/>
      <c r="AJ246" s="49"/>
      <c r="AK246" s="49"/>
      <c r="AL246" s="49"/>
      <c r="AM246" s="49"/>
      <c r="AN246" s="49"/>
      <c r="AO246" s="49"/>
      <c r="AP246" s="49"/>
      <c r="AQ246" s="49"/>
      <c r="AR246" s="49"/>
      <c r="AS246" s="49"/>
      <c r="AT246" s="49"/>
    </row>
    <row r="247" spans="1:46" s="31" customFormat="1" x14ac:dyDescent="0.25">
      <c r="A247" s="49"/>
      <c r="B247" s="114"/>
      <c r="D247" s="49"/>
      <c r="E247" s="49"/>
      <c r="F247" s="49"/>
      <c r="G247" s="49"/>
      <c r="H247" s="49"/>
      <c r="I247" s="49"/>
      <c r="J247" s="49"/>
      <c r="K247" s="49"/>
      <c r="L247" s="49"/>
      <c r="M247" s="49"/>
      <c r="N247" s="49"/>
      <c r="O247" s="49"/>
      <c r="P247" s="49"/>
      <c r="Q247" s="49"/>
      <c r="R247" s="49"/>
      <c r="S247" s="49"/>
      <c r="T247" s="49"/>
      <c r="U247" s="49"/>
      <c r="V247" s="49"/>
      <c r="W247" s="49"/>
      <c r="X247" s="49"/>
      <c r="Y247" s="49"/>
      <c r="Z247" s="49"/>
      <c r="AA247" s="49"/>
      <c r="AB247" s="49"/>
      <c r="AC247" s="49"/>
      <c r="AD247" s="49"/>
      <c r="AE247" s="49"/>
      <c r="AF247" s="49"/>
      <c r="AG247" s="49"/>
      <c r="AH247" s="49"/>
      <c r="AI247" s="49"/>
      <c r="AJ247" s="49"/>
      <c r="AK247" s="49"/>
      <c r="AL247" s="49"/>
      <c r="AM247" s="49"/>
      <c r="AN247" s="49"/>
      <c r="AO247" s="49"/>
      <c r="AP247" s="49"/>
      <c r="AQ247" s="49"/>
      <c r="AR247" s="49"/>
      <c r="AS247" s="49"/>
      <c r="AT247" s="49"/>
    </row>
    <row r="248" spans="1:46" s="31" customFormat="1" x14ac:dyDescent="0.25">
      <c r="A248" s="49"/>
      <c r="B248" s="114"/>
      <c r="D248" s="49"/>
      <c r="E248" s="49"/>
      <c r="F248" s="49"/>
      <c r="G248" s="49"/>
      <c r="H248" s="49"/>
      <c r="I248" s="49"/>
      <c r="J248" s="49"/>
      <c r="K248" s="49"/>
      <c r="L248" s="49"/>
      <c r="M248" s="49"/>
      <c r="N248" s="49"/>
      <c r="O248" s="49"/>
      <c r="P248" s="49"/>
      <c r="Q248" s="49"/>
      <c r="R248" s="49"/>
      <c r="S248" s="49"/>
      <c r="T248" s="49"/>
      <c r="U248" s="49"/>
      <c r="V248" s="49"/>
      <c r="W248" s="49"/>
      <c r="X248" s="49"/>
      <c r="Y248" s="49"/>
      <c r="Z248" s="49"/>
      <c r="AA248" s="49"/>
      <c r="AB248" s="49"/>
      <c r="AC248" s="49"/>
      <c r="AD248" s="49"/>
      <c r="AE248" s="49"/>
      <c r="AF248" s="49"/>
      <c r="AG248" s="49"/>
      <c r="AH248" s="49"/>
      <c r="AI248" s="49"/>
      <c r="AJ248" s="49"/>
      <c r="AK248" s="49"/>
      <c r="AL248" s="49"/>
      <c r="AM248" s="49"/>
      <c r="AN248" s="49"/>
      <c r="AO248" s="49"/>
      <c r="AP248" s="49"/>
      <c r="AQ248" s="49"/>
      <c r="AR248" s="49"/>
      <c r="AS248" s="49"/>
      <c r="AT248" s="49"/>
    </row>
    <row r="249" spans="1:46" s="31" customFormat="1" x14ac:dyDescent="0.25">
      <c r="A249" s="49"/>
      <c r="B249" s="114"/>
      <c r="D249" s="49"/>
      <c r="E249" s="49"/>
      <c r="F249" s="49"/>
      <c r="G249" s="49"/>
      <c r="H249" s="49"/>
      <c r="I249" s="49"/>
      <c r="J249" s="49"/>
      <c r="K249" s="49"/>
      <c r="L249" s="49"/>
      <c r="M249" s="49"/>
      <c r="N249" s="49"/>
      <c r="O249" s="49"/>
      <c r="P249" s="49"/>
      <c r="Q249" s="49"/>
      <c r="R249" s="49"/>
      <c r="S249" s="49"/>
      <c r="T249" s="49"/>
      <c r="U249" s="49"/>
      <c r="V249" s="49"/>
      <c r="W249" s="49"/>
      <c r="X249" s="49"/>
      <c r="Y249" s="49"/>
      <c r="Z249" s="49"/>
      <c r="AA249" s="49"/>
      <c r="AB249" s="49"/>
      <c r="AC249" s="49"/>
      <c r="AD249" s="49"/>
      <c r="AE249" s="49"/>
      <c r="AF249" s="49"/>
      <c r="AG249" s="49"/>
      <c r="AH249" s="49"/>
      <c r="AI249" s="49"/>
      <c r="AJ249" s="49"/>
      <c r="AK249" s="49"/>
      <c r="AL249" s="49"/>
      <c r="AM249" s="49"/>
      <c r="AN249" s="49"/>
      <c r="AO249" s="49"/>
      <c r="AP249" s="49"/>
      <c r="AQ249" s="49"/>
      <c r="AR249" s="49"/>
      <c r="AS249" s="49"/>
      <c r="AT249" s="49"/>
    </row>
    <row r="250" spans="1:46" s="31" customFormat="1" x14ac:dyDescent="0.25">
      <c r="A250" s="49"/>
      <c r="B250" s="114"/>
      <c r="D250" s="49"/>
      <c r="E250" s="49"/>
      <c r="F250" s="49"/>
      <c r="G250" s="49"/>
      <c r="H250" s="49"/>
      <c r="I250" s="49"/>
      <c r="J250" s="49"/>
      <c r="K250" s="49"/>
      <c r="L250" s="49"/>
      <c r="M250" s="49"/>
      <c r="N250" s="49"/>
      <c r="O250" s="49"/>
      <c r="P250" s="49"/>
      <c r="Q250" s="49"/>
      <c r="R250" s="49"/>
      <c r="S250" s="49"/>
      <c r="T250" s="49"/>
      <c r="U250" s="49"/>
      <c r="V250" s="49"/>
      <c r="W250" s="49"/>
      <c r="X250" s="49"/>
      <c r="Y250" s="49"/>
      <c r="Z250" s="49"/>
      <c r="AA250" s="49"/>
      <c r="AB250" s="49"/>
      <c r="AC250" s="49"/>
      <c r="AD250" s="49"/>
      <c r="AE250" s="49"/>
      <c r="AF250" s="49"/>
      <c r="AG250" s="49"/>
      <c r="AH250" s="49"/>
      <c r="AI250" s="49"/>
      <c r="AJ250" s="49"/>
      <c r="AK250" s="49"/>
      <c r="AL250" s="49"/>
      <c r="AM250" s="49"/>
      <c r="AN250" s="49"/>
      <c r="AO250" s="49"/>
      <c r="AP250" s="49"/>
      <c r="AQ250" s="49"/>
      <c r="AR250" s="49"/>
      <c r="AS250" s="49"/>
      <c r="AT250" s="49"/>
    </row>
    <row r="251" spans="1:46" s="31" customFormat="1" x14ac:dyDescent="0.25">
      <c r="A251" s="49"/>
      <c r="B251" s="114"/>
      <c r="D251" s="49"/>
      <c r="E251" s="49"/>
      <c r="F251" s="49"/>
      <c r="G251" s="49"/>
      <c r="H251" s="49"/>
      <c r="I251" s="49"/>
      <c r="J251" s="49"/>
      <c r="K251" s="49"/>
      <c r="L251" s="49"/>
      <c r="M251" s="49"/>
      <c r="N251" s="49"/>
      <c r="O251" s="49"/>
      <c r="P251" s="49"/>
      <c r="Q251" s="49"/>
      <c r="R251" s="49"/>
      <c r="S251" s="49"/>
      <c r="T251" s="49"/>
      <c r="U251" s="49"/>
      <c r="V251" s="49"/>
      <c r="W251" s="49"/>
      <c r="X251" s="49"/>
      <c r="Y251" s="49"/>
      <c r="Z251" s="49"/>
      <c r="AA251" s="49"/>
      <c r="AB251" s="49"/>
      <c r="AC251" s="49"/>
      <c r="AD251" s="49"/>
      <c r="AE251" s="49"/>
      <c r="AF251" s="49"/>
      <c r="AG251" s="49"/>
      <c r="AH251" s="49"/>
      <c r="AI251" s="49"/>
      <c r="AJ251" s="49"/>
      <c r="AK251" s="49"/>
      <c r="AL251" s="49"/>
      <c r="AM251" s="49"/>
      <c r="AN251" s="49"/>
      <c r="AO251" s="49"/>
      <c r="AP251" s="49"/>
      <c r="AQ251" s="49"/>
      <c r="AR251" s="49"/>
      <c r="AS251" s="49"/>
      <c r="AT251" s="49"/>
    </row>
    <row r="252" spans="1:46" s="31" customFormat="1" x14ac:dyDescent="0.25">
      <c r="A252" s="49"/>
      <c r="B252" s="114"/>
      <c r="D252" s="49"/>
      <c r="E252" s="49"/>
      <c r="F252" s="49"/>
      <c r="G252" s="49"/>
      <c r="H252" s="49"/>
      <c r="I252" s="49"/>
      <c r="J252" s="49"/>
      <c r="K252" s="49"/>
      <c r="L252" s="49"/>
      <c r="M252" s="49"/>
      <c r="N252" s="49"/>
      <c r="O252" s="49"/>
      <c r="P252" s="49"/>
      <c r="Q252" s="49"/>
      <c r="R252" s="49"/>
      <c r="S252" s="49"/>
      <c r="T252" s="49"/>
      <c r="U252" s="49"/>
      <c r="V252" s="49"/>
      <c r="W252" s="49"/>
      <c r="X252" s="49"/>
      <c r="Y252" s="49"/>
      <c r="Z252" s="49"/>
      <c r="AA252" s="49"/>
      <c r="AB252" s="49"/>
      <c r="AC252" s="49"/>
      <c r="AD252" s="49"/>
      <c r="AE252" s="49"/>
      <c r="AF252" s="49"/>
      <c r="AG252" s="49"/>
      <c r="AH252" s="49"/>
      <c r="AI252" s="49"/>
      <c r="AJ252" s="49"/>
      <c r="AK252" s="49"/>
      <c r="AL252" s="49"/>
      <c r="AM252" s="49"/>
      <c r="AN252" s="49"/>
      <c r="AO252" s="49"/>
      <c r="AP252" s="49"/>
      <c r="AQ252" s="49"/>
      <c r="AR252" s="49"/>
      <c r="AS252" s="49"/>
      <c r="AT252" s="49"/>
    </row>
  </sheetData>
  <sheetProtection selectLockedCells="1"/>
  <mergeCells count="2">
    <mergeCell ref="A1:I1"/>
    <mergeCell ref="A3:I3"/>
  </mergeCells>
  <pageMargins left="0.31496062992125984" right="0.31496062992125984" top="0.35433070866141736" bottom="0.35433070866141736" header="0.31496062992125984" footer="0.31496062992125984"/>
  <pageSetup scale="56" fitToHeight="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JUNIO 2020 SI CAPITAL</vt:lpstr>
      <vt:lpstr>'JUNIO 2020 SI CAPITAL'!Área_de_impresión</vt:lpstr>
      <vt:lpstr>'JUNIO 2020 SI CAPITAL'!Títulos_a_imprimir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Holvey Ramirez Bermudez</dc:creator>
  <cp:lastModifiedBy>Holvey Ramirez Bermudez</cp:lastModifiedBy>
  <dcterms:created xsi:type="dcterms:W3CDTF">2020-07-06T19:41:29Z</dcterms:created>
  <dcterms:modified xsi:type="dcterms:W3CDTF">2020-07-06T19:43:51Z</dcterms:modified>
</cp:coreProperties>
</file>