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680" windowHeight="10050"/>
  </bookViews>
  <sheets>
    <sheet name="Hoja1" sheetId="1" r:id="rId1"/>
  </sheets>
  <definedNames>
    <definedName name="_xlnm.Print_Area" localSheetId="0">Hoja1!$H$1:$L$193</definedName>
    <definedName name="_xlnm.Print_Titles" localSheetId="0">Hoja1!$1:$3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97" i="1" l="1"/>
  <c r="CA197" i="1"/>
  <c r="BY19" i="1" l="1"/>
  <c r="BX19" i="1"/>
  <c r="BW19" i="1"/>
  <c r="E19" i="1"/>
  <c r="I19" i="1" s="1"/>
  <c r="L19" i="1" s="1"/>
  <c r="O19" i="1" s="1"/>
  <c r="R19" i="1" s="1"/>
  <c r="U19" i="1" s="1"/>
  <c r="X19" i="1" s="1"/>
  <c r="AA19" i="1" s="1"/>
  <c r="AD19" i="1" s="1"/>
  <c r="AG19" i="1" s="1"/>
  <c r="AJ19" i="1" s="1"/>
  <c r="AM19" i="1" s="1"/>
  <c r="AP19" i="1" s="1"/>
  <c r="AS19" i="1" s="1"/>
  <c r="AV19" i="1" s="1"/>
  <c r="AY19" i="1" s="1"/>
  <c r="BB19" i="1" s="1"/>
  <c r="BE19" i="1" s="1"/>
  <c r="BH19" i="1" s="1"/>
  <c r="BK19" i="1" s="1"/>
  <c r="BN19" i="1" s="1"/>
  <c r="BQ19" i="1" s="1"/>
  <c r="BT19" i="1" s="1"/>
  <c r="BZ19" i="1" l="1"/>
  <c r="BY25" i="1" l="1"/>
  <c r="BX25" i="1"/>
  <c r="BW25" i="1"/>
  <c r="BY24" i="1"/>
  <c r="BX24" i="1"/>
  <c r="BW24" i="1"/>
  <c r="BY23" i="1"/>
  <c r="BX23" i="1"/>
  <c r="BW23" i="1"/>
  <c r="BY22" i="1"/>
  <c r="BX22" i="1"/>
  <c r="BW22" i="1"/>
  <c r="BY21" i="1"/>
  <c r="BX21" i="1"/>
  <c r="BW21" i="1"/>
  <c r="BY20" i="1"/>
  <c r="BX20" i="1"/>
  <c r="BW20" i="1"/>
  <c r="BY18" i="1"/>
  <c r="BX18" i="1"/>
  <c r="BW18" i="1"/>
  <c r="BS16" i="1"/>
  <c r="BR16" i="1"/>
  <c r="BM16" i="1"/>
  <c r="BL16" i="1"/>
  <c r="BG16" i="1"/>
  <c r="BF16" i="1"/>
  <c r="BA16" i="1"/>
  <c r="AZ16" i="1"/>
  <c r="AU16" i="1"/>
  <c r="AT16" i="1"/>
  <c r="AO16" i="1"/>
  <c r="AN16" i="1"/>
  <c r="AI16" i="1"/>
  <c r="AH16" i="1"/>
  <c r="AC16" i="1"/>
  <c r="AB16" i="1"/>
  <c r="W16" i="1"/>
  <c r="V16" i="1"/>
  <c r="Q16" i="1"/>
  <c r="P16" i="1"/>
  <c r="K16" i="1"/>
  <c r="J16" i="1"/>
  <c r="BY14" i="1"/>
  <c r="BX14" i="1"/>
  <c r="BW14" i="1"/>
  <c r="BY13" i="1"/>
  <c r="BX13" i="1"/>
  <c r="BW13" i="1"/>
  <c r="BS11" i="1"/>
  <c r="BR11" i="1"/>
  <c r="BM11" i="1"/>
  <c r="BL11" i="1"/>
  <c r="BG11" i="1"/>
  <c r="BF11" i="1"/>
  <c r="BA11" i="1"/>
  <c r="AZ11" i="1"/>
  <c r="AU11" i="1"/>
  <c r="AT11" i="1"/>
  <c r="AO11" i="1"/>
  <c r="AN11" i="1"/>
  <c r="AI11" i="1"/>
  <c r="AH11" i="1"/>
  <c r="AC11" i="1"/>
  <c r="AB11" i="1"/>
  <c r="W11" i="1"/>
  <c r="V11" i="1"/>
  <c r="Q11" i="1"/>
  <c r="P11" i="1"/>
  <c r="K11" i="1"/>
  <c r="J11" i="1"/>
  <c r="BY9" i="1"/>
  <c r="BX9" i="1"/>
  <c r="BW9" i="1"/>
  <c r="BY8" i="1"/>
  <c r="BX8" i="1"/>
  <c r="BW8" i="1"/>
  <c r="BS6" i="1"/>
  <c r="BR6" i="1"/>
  <c r="BM6" i="1"/>
  <c r="BL6" i="1"/>
  <c r="BG6" i="1"/>
  <c r="BF6" i="1"/>
  <c r="BA6" i="1"/>
  <c r="AZ6" i="1"/>
  <c r="AU6" i="1"/>
  <c r="AT6" i="1"/>
  <c r="AO6" i="1"/>
  <c r="AN6" i="1"/>
  <c r="AI6" i="1"/>
  <c r="AH6" i="1"/>
  <c r="AC6" i="1"/>
  <c r="AB6" i="1"/>
  <c r="W6" i="1"/>
  <c r="V6" i="1"/>
  <c r="Q6" i="1"/>
  <c r="P6" i="1"/>
  <c r="K6" i="1"/>
  <c r="J6" i="1"/>
  <c r="BZ9" i="1" l="1"/>
  <c r="BY6" i="1"/>
  <c r="BX6" i="1"/>
  <c r="BZ21" i="1"/>
  <c r="BZ25" i="1"/>
  <c r="BX11" i="1"/>
  <c r="BZ14" i="1"/>
  <c r="BZ20" i="1"/>
  <c r="BX16" i="1"/>
  <c r="BZ24" i="1"/>
  <c r="BY16" i="1"/>
  <c r="BW6" i="1"/>
  <c r="BZ8" i="1"/>
  <c r="BZ22" i="1"/>
  <c r="BZ23" i="1"/>
  <c r="BZ13" i="1"/>
  <c r="BW11" i="1"/>
  <c r="BY11" i="1"/>
  <c r="BZ18" i="1"/>
  <c r="BW16" i="1"/>
  <c r="BY195" i="1" l="1"/>
  <c r="BY5" i="1"/>
  <c r="BW5" i="1"/>
  <c r="BW195" i="1"/>
  <c r="BX195" i="1"/>
  <c r="BX5" i="1"/>
  <c r="BZ16" i="1"/>
  <c r="BZ6" i="1"/>
  <c r="BZ11" i="1"/>
  <c r="E25" i="1"/>
  <c r="I25" i="1" s="1"/>
  <c r="L25" i="1" s="1"/>
  <c r="O25" i="1" s="1"/>
  <c r="R25" i="1" s="1"/>
  <c r="U25" i="1" s="1"/>
  <c r="X25" i="1" s="1"/>
  <c r="AA25" i="1" s="1"/>
  <c r="AD25" i="1" s="1"/>
  <c r="AG25" i="1" s="1"/>
  <c r="AJ25" i="1" s="1"/>
  <c r="AM25" i="1" s="1"/>
  <c r="AP25" i="1" s="1"/>
  <c r="AS25" i="1" s="1"/>
  <c r="AV25" i="1" s="1"/>
  <c r="AY25" i="1" s="1"/>
  <c r="BB25" i="1" s="1"/>
  <c r="BE25" i="1" s="1"/>
  <c r="BH25" i="1" s="1"/>
  <c r="BK25" i="1" s="1"/>
  <c r="BN25" i="1" s="1"/>
  <c r="BQ25" i="1" s="1"/>
  <c r="BT25" i="1" s="1"/>
  <c r="E24" i="1"/>
  <c r="I24" i="1" s="1"/>
  <c r="L24" i="1" s="1"/>
  <c r="O24" i="1" s="1"/>
  <c r="R24" i="1" s="1"/>
  <c r="U24" i="1" s="1"/>
  <c r="X24" i="1" s="1"/>
  <c r="AA24" i="1" s="1"/>
  <c r="AD24" i="1" s="1"/>
  <c r="AG24" i="1" s="1"/>
  <c r="AJ24" i="1" s="1"/>
  <c r="AM24" i="1" s="1"/>
  <c r="AP24" i="1" s="1"/>
  <c r="AS24" i="1" s="1"/>
  <c r="AV24" i="1" s="1"/>
  <c r="AY24" i="1" s="1"/>
  <c r="BB24" i="1" s="1"/>
  <c r="BE24" i="1" s="1"/>
  <c r="BH24" i="1" s="1"/>
  <c r="BK24" i="1" s="1"/>
  <c r="BN24" i="1" s="1"/>
  <c r="BQ24" i="1" s="1"/>
  <c r="BT24" i="1" s="1"/>
  <c r="E23" i="1"/>
  <c r="I23" i="1" s="1"/>
  <c r="L23" i="1" s="1"/>
  <c r="O23" i="1" s="1"/>
  <c r="R23" i="1" s="1"/>
  <c r="U23" i="1" s="1"/>
  <c r="X23" i="1" s="1"/>
  <c r="AA23" i="1" s="1"/>
  <c r="AD23" i="1" s="1"/>
  <c r="AG23" i="1" s="1"/>
  <c r="AJ23" i="1" s="1"/>
  <c r="AM23" i="1" s="1"/>
  <c r="AP23" i="1" s="1"/>
  <c r="AS23" i="1" s="1"/>
  <c r="AV23" i="1" s="1"/>
  <c r="AY23" i="1" s="1"/>
  <c r="BB23" i="1" s="1"/>
  <c r="BE23" i="1" s="1"/>
  <c r="BH23" i="1" s="1"/>
  <c r="BK23" i="1" s="1"/>
  <c r="BN23" i="1" s="1"/>
  <c r="BQ23" i="1" s="1"/>
  <c r="BT23" i="1" s="1"/>
  <c r="E22" i="1"/>
  <c r="I22" i="1" s="1"/>
  <c r="L22" i="1" s="1"/>
  <c r="O22" i="1" s="1"/>
  <c r="R22" i="1" s="1"/>
  <c r="U22" i="1" s="1"/>
  <c r="X22" i="1" s="1"/>
  <c r="AA22" i="1" s="1"/>
  <c r="AD22" i="1" s="1"/>
  <c r="AG22" i="1" s="1"/>
  <c r="AJ22" i="1" s="1"/>
  <c r="AM22" i="1" s="1"/>
  <c r="AP22" i="1" s="1"/>
  <c r="AS22" i="1" s="1"/>
  <c r="AV22" i="1" s="1"/>
  <c r="AY22" i="1" s="1"/>
  <c r="BB22" i="1" s="1"/>
  <c r="BE22" i="1" s="1"/>
  <c r="BH22" i="1" s="1"/>
  <c r="BK22" i="1" s="1"/>
  <c r="BN22" i="1" s="1"/>
  <c r="BQ22" i="1" s="1"/>
  <c r="BT22" i="1" s="1"/>
  <c r="E21" i="1"/>
  <c r="I21" i="1" s="1"/>
  <c r="L21" i="1" s="1"/>
  <c r="O21" i="1" s="1"/>
  <c r="R21" i="1" s="1"/>
  <c r="U21" i="1" s="1"/>
  <c r="X21" i="1" s="1"/>
  <c r="AA21" i="1" s="1"/>
  <c r="AD21" i="1" s="1"/>
  <c r="AG21" i="1" s="1"/>
  <c r="AJ21" i="1" s="1"/>
  <c r="AM21" i="1" s="1"/>
  <c r="AP21" i="1" s="1"/>
  <c r="AS21" i="1" s="1"/>
  <c r="AV21" i="1" s="1"/>
  <c r="AY21" i="1" s="1"/>
  <c r="BB21" i="1" s="1"/>
  <c r="BE21" i="1" s="1"/>
  <c r="BH21" i="1" s="1"/>
  <c r="BK21" i="1" s="1"/>
  <c r="BN21" i="1" s="1"/>
  <c r="BQ21" i="1" s="1"/>
  <c r="BT21" i="1" s="1"/>
  <c r="E20" i="1"/>
  <c r="I20" i="1" s="1"/>
  <c r="L20" i="1" s="1"/>
  <c r="O20" i="1" s="1"/>
  <c r="E18" i="1"/>
  <c r="I18" i="1" s="1"/>
  <c r="D16" i="1"/>
  <c r="C16" i="1"/>
  <c r="B16" i="1"/>
  <c r="E14" i="1"/>
  <c r="I14" i="1" s="1"/>
  <c r="E13" i="1"/>
  <c r="I13" i="1" s="1"/>
  <c r="L13" i="1" s="1"/>
  <c r="O13" i="1" s="1"/>
  <c r="D11" i="1"/>
  <c r="C11" i="1"/>
  <c r="B11" i="1"/>
  <c r="E9" i="1"/>
  <c r="I9" i="1" s="1"/>
  <c r="L9" i="1" s="1"/>
  <c r="O9" i="1" s="1"/>
  <c r="R9" i="1" s="1"/>
  <c r="U9" i="1" s="1"/>
  <c r="X9" i="1" s="1"/>
  <c r="AA9" i="1" s="1"/>
  <c r="AD9" i="1" s="1"/>
  <c r="AG9" i="1" s="1"/>
  <c r="AJ9" i="1" s="1"/>
  <c r="AM9" i="1" s="1"/>
  <c r="AP9" i="1" s="1"/>
  <c r="AS9" i="1" s="1"/>
  <c r="AV9" i="1" s="1"/>
  <c r="AY9" i="1" s="1"/>
  <c r="BB9" i="1" s="1"/>
  <c r="BE9" i="1" s="1"/>
  <c r="BH9" i="1" s="1"/>
  <c r="BK9" i="1" s="1"/>
  <c r="BN9" i="1" s="1"/>
  <c r="BQ9" i="1" s="1"/>
  <c r="BT9" i="1" s="1"/>
  <c r="E8" i="1"/>
  <c r="I8" i="1" s="1"/>
  <c r="D6" i="1"/>
  <c r="C6" i="1"/>
  <c r="B6" i="1"/>
  <c r="BZ195" i="1" l="1"/>
  <c r="BZ5" i="1"/>
  <c r="CA5" i="1"/>
  <c r="CB5" i="1" s="1"/>
  <c r="L8" i="1"/>
  <c r="O8" i="1" s="1"/>
  <c r="I6" i="1"/>
  <c r="R13" i="1"/>
  <c r="U13" i="1" s="1"/>
  <c r="I11" i="1"/>
  <c r="L14" i="1"/>
  <c r="O14" i="1" s="1"/>
  <c r="R14" i="1" s="1"/>
  <c r="U14" i="1" s="1"/>
  <c r="X14" i="1" s="1"/>
  <c r="AA14" i="1" s="1"/>
  <c r="AD14" i="1" s="1"/>
  <c r="AG14" i="1" s="1"/>
  <c r="AJ14" i="1" s="1"/>
  <c r="AM14" i="1" s="1"/>
  <c r="AP14" i="1" s="1"/>
  <c r="AS14" i="1" s="1"/>
  <c r="AV14" i="1" s="1"/>
  <c r="AY14" i="1" s="1"/>
  <c r="BB14" i="1" s="1"/>
  <c r="BE14" i="1" s="1"/>
  <c r="BH14" i="1" s="1"/>
  <c r="BK14" i="1" s="1"/>
  <c r="BN14" i="1" s="1"/>
  <c r="BQ14" i="1" s="1"/>
  <c r="BT14" i="1" s="1"/>
  <c r="L18" i="1"/>
  <c r="I16" i="1"/>
  <c r="CA6" i="1"/>
  <c r="CB6" i="1" s="1"/>
  <c r="R20" i="1"/>
  <c r="E16" i="1"/>
  <c r="E6" i="1"/>
  <c r="E11" i="1"/>
  <c r="BW180" i="1"/>
  <c r="BW173" i="1"/>
  <c r="BW172" i="1"/>
  <c r="BW165" i="1"/>
  <c r="BW164" i="1"/>
  <c r="BW157" i="1"/>
  <c r="BW150" i="1"/>
  <c r="BW149" i="1"/>
  <c r="BW142" i="1"/>
  <c r="BW135" i="1"/>
  <c r="BW131" i="1"/>
  <c r="BW127" i="1"/>
  <c r="BW120" i="1"/>
  <c r="BW116" i="1"/>
  <c r="BW115" i="1"/>
  <c r="BW111" i="1"/>
  <c r="BW104" i="1"/>
  <c r="BW103" i="1"/>
  <c r="BW102" i="1"/>
  <c r="BW101" i="1"/>
  <c r="BW97" i="1"/>
  <c r="BW93" i="1"/>
  <c r="BW86" i="1"/>
  <c r="BW85" i="1"/>
  <c r="BW84" i="1"/>
  <c r="BW83" i="1"/>
  <c r="BW82" i="1"/>
  <c r="BW81" i="1"/>
  <c r="BW77" i="1"/>
  <c r="BW73" i="1"/>
  <c r="BW66" i="1"/>
  <c r="BW65" i="1"/>
  <c r="BW64" i="1"/>
  <c r="BW63" i="1"/>
  <c r="BW62" i="1"/>
  <c r="BW58" i="1"/>
  <c r="BW57" i="1"/>
  <c r="BW50" i="1"/>
  <c r="BW49" i="1"/>
  <c r="BW48" i="1"/>
  <c r="BW47" i="1"/>
  <c r="BW46" i="1"/>
  <c r="BW45" i="1"/>
  <c r="BW44" i="1"/>
  <c r="BW43" i="1"/>
  <c r="BW42" i="1"/>
  <c r="BW38" i="1"/>
  <c r="BW37" i="1"/>
  <c r="BW33" i="1"/>
  <c r="BW32" i="1"/>
  <c r="BR183" i="1"/>
  <c r="BS178" i="1"/>
  <c r="BR178" i="1"/>
  <c r="BS170" i="1"/>
  <c r="BR170" i="1"/>
  <c r="BS162" i="1"/>
  <c r="BR162" i="1"/>
  <c r="BS155" i="1"/>
  <c r="BR155" i="1"/>
  <c r="BS147" i="1"/>
  <c r="BR147" i="1"/>
  <c r="BS140" i="1"/>
  <c r="BR140" i="1"/>
  <c r="BS133" i="1"/>
  <c r="BR133" i="1"/>
  <c r="BS129" i="1"/>
  <c r="BR129" i="1"/>
  <c r="BS125" i="1"/>
  <c r="BR125" i="1"/>
  <c r="BS118" i="1"/>
  <c r="BR118" i="1"/>
  <c r="BS113" i="1"/>
  <c r="BR113" i="1"/>
  <c r="BS109" i="1"/>
  <c r="BR109" i="1"/>
  <c r="BS99" i="1"/>
  <c r="BR99" i="1"/>
  <c r="BS95" i="1"/>
  <c r="BR95" i="1"/>
  <c r="BS91" i="1"/>
  <c r="BR91" i="1"/>
  <c r="BS79" i="1"/>
  <c r="BR79" i="1"/>
  <c r="BS75" i="1"/>
  <c r="BR75" i="1"/>
  <c r="BS71" i="1"/>
  <c r="BR71" i="1"/>
  <c r="BS60" i="1"/>
  <c r="BR60" i="1"/>
  <c r="BS55" i="1"/>
  <c r="BR55" i="1"/>
  <c r="BS40" i="1"/>
  <c r="BR40" i="1"/>
  <c r="BS35" i="1"/>
  <c r="BR35" i="1"/>
  <c r="BS30" i="1"/>
  <c r="BR30" i="1"/>
  <c r="BL183" i="1"/>
  <c r="BM178" i="1"/>
  <c r="BL178" i="1"/>
  <c r="BM170" i="1"/>
  <c r="BL170" i="1"/>
  <c r="BM162" i="1"/>
  <c r="BL162" i="1"/>
  <c r="BM155" i="1"/>
  <c r="BL155" i="1"/>
  <c r="BM147" i="1"/>
  <c r="BL147" i="1"/>
  <c r="BM140" i="1"/>
  <c r="BL140" i="1"/>
  <c r="BM133" i="1"/>
  <c r="BL133" i="1"/>
  <c r="BM129" i="1"/>
  <c r="BL129" i="1"/>
  <c r="BM125" i="1"/>
  <c r="BL125" i="1"/>
  <c r="BM118" i="1"/>
  <c r="BL118" i="1"/>
  <c r="BM113" i="1"/>
  <c r="BL113" i="1"/>
  <c r="BM109" i="1"/>
  <c r="BL109" i="1"/>
  <c r="BM99" i="1"/>
  <c r="BL99" i="1"/>
  <c r="BM95" i="1"/>
  <c r="BL95" i="1"/>
  <c r="BM91" i="1"/>
  <c r="BL91" i="1"/>
  <c r="BM79" i="1"/>
  <c r="BL79" i="1"/>
  <c r="BM75" i="1"/>
  <c r="BL75" i="1"/>
  <c r="BM71" i="1"/>
  <c r="BL71" i="1"/>
  <c r="BM60" i="1"/>
  <c r="BL60" i="1"/>
  <c r="BM55" i="1"/>
  <c r="BL55" i="1"/>
  <c r="BM40" i="1"/>
  <c r="BL40" i="1"/>
  <c r="BM35" i="1"/>
  <c r="BL35" i="1"/>
  <c r="BM30" i="1"/>
  <c r="BL30" i="1"/>
  <c r="BF183" i="1"/>
  <c r="BG178" i="1"/>
  <c r="BF178" i="1"/>
  <c r="BG170" i="1"/>
  <c r="BF170" i="1"/>
  <c r="BG162" i="1"/>
  <c r="BF162" i="1"/>
  <c r="BG155" i="1"/>
  <c r="BF155" i="1"/>
  <c r="BG147" i="1"/>
  <c r="BF147" i="1"/>
  <c r="BG140" i="1"/>
  <c r="BF140" i="1"/>
  <c r="BG133" i="1"/>
  <c r="BF133" i="1"/>
  <c r="BG129" i="1"/>
  <c r="BF129" i="1"/>
  <c r="BG125" i="1"/>
  <c r="BF125" i="1"/>
  <c r="BG118" i="1"/>
  <c r="BF118" i="1"/>
  <c r="BG113" i="1"/>
  <c r="BF113" i="1"/>
  <c r="BG109" i="1"/>
  <c r="BF109" i="1"/>
  <c r="BG99" i="1"/>
  <c r="BF99" i="1"/>
  <c r="BG95" i="1"/>
  <c r="BF95" i="1"/>
  <c r="BG91" i="1"/>
  <c r="BF91" i="1"/>
  <c r="BG79" i="1"/>
  <c r="BF79" i="1"/>
  <c r="BG75" i="1"/>
  <c r="BF75" i="1"/>
  <c r="BG71" i="1"/>
  <c r="BF71" i="1"/>
  <c r="BG60" i="1"/>
  <c r="BF60" i="1"/>
  <c r="BG55" i="1"/>
  <c r="BF55" i="1"/>
  <c r="BG40" i="1"/>
  <c r="BF40" i="1"/>
  <c r="BG35" i="1"/>
  <c r="BF35" i="1"/>
  <c r="BG30" i="1"/>
  <c r="BF30" i="1"/>
  <c r="AZ183" i="1"/>
  <c r="BA178" i="1"/>
  <c r="AZ178" i="1"/>
  <c r="BA170" i="1"/>
  <c r="AZ170" i="1"/>
  <c r="BA162" i="1"/>
  <c r="AZ162" i="1"/>
  <c r="BA155" i="1"/>
  <c r="AZ155" i="1"/>
  <c r="BA147" i="1"/>
  <c r="AZ147" i="1"/>
  <c r="BA140" i="1"/>
  <c r="AZ140" i="1"/>
  <c r="BA133" i="1"/>
  <c r="AZ133" i="1"/>
  <c r="BA129" i="1"/>
  <c r="AZ129" i="1"/>
  <c r="BA125" i="1"/>
  <c r="AZ125" i="1"/>
  <c r="BA118" i="1"/>
  <c r="AZ118" i="1"/>
  <c r="BA113" i="1"/>
  <c r="AZ113" i="1"/>
  <c r="BA109" i="1"/>
  <c r="AZ109" i="1"/>
  <c r="BA99" i="1"/>
  <c r="AZ99" i="1"/>
  <c r="BA95" i="1"/>
  <c r="AZ95" i="1"/>
  <c r="BA91" i="1"/>
  <c r="AZ91" i="1"/>
  <c r="BA79" i="1"/>
  <c r="AZ79" i="1"/>
  <c r="BA75" i="1"/>
  <c r="AZ75" i="1"/>
  <c r="BA71" i="1"/>
  <c r="AZ71" i="1"/>
  <c r="BA60" i="1"/>
  <c r="AZ60" i="1"/>
  <c r="BA55" i="1"/>
  <c r="AZ55" i="1"/>
  <c r="BA40" i="1"/>
  <c r="AZ40" i="1"/>
  <c r="BA35" i="1"/>
  <c r="AZ35" i="1"/>
  <c r="BA30" i="1"/>
  <c r="AZ30" i="1"/>
  <c r="AT183" i="1"/>
  <c r="AU178" i="1"/>
  <c r="AT178" i="1"/>
  <c r="AU170" i="1"/>
  <c r="AT170" i="1"/>
  <c r="AU162" i="1"/>
  <c r="AT162" i="1"/>
  <c r="AU155" i="1"/>
  <c r="AT155" i="1"/>
  <c r="AU147" i="1"/>
  <c r="AT147" i="1"/>
  <c r="AU140" i="1"/>
  <c r="AT140" i="1"/>
  <c r="AU133" i="1"/>
  <c r="AT133" i="1"/>
  <c r="AU129" i="1"/>
  <c r="AT129" i="1"/>
  <c r="AU125" i="1"/>
  <c r="AT125" i="1"/>
  <c r="AU118" i="1"/>
  <c r="AT118" i="1"/>
  <c r="AU113" i="1"/>
  <c r="AT113" i="1"/>
  <c r="AU109" i="1"/>
  <c r="AT109" i="1"/>
  <c r="AU99" i="1"/>
  <c r="AT99" i="1"/>
  <c r="AU95" i="1"/>
  <c r="AT95" i="1"/>
  <c r="AU91" i="1"/>
  <c r="AT91" i="1"/>
  <c r="AU79" i="1"/>
  <c r="AT79" i="1"/>
  <c r="AU75" i="1"/>
  <c r="AT75" i="1"/>
  <c r="AU71" i="1"/>
  <c r="AT71" i="1"/>
  <c r="AU60" i="1"/>
  <c r="AT60" i="1"/>
  <c r="AU55" i="1"/>
  <c r="AT55" i="1"/>
  <c r="AU40" i="1"/>
  <c r="AT40" i="1"/>
  <c r="AU35" i="1"/>
  <c r="AT35" i="1"/>
  <c r="AU30" i="1"/>
  <c r="AT30" i="1"/>
  <c r="AN183" i="1"/>
  <c r="AO178" i="1"/>
  <c r="AN178" i="1"/>
  <c r="AO170" i="1"/>
  <c r="AN170" i="1"/>
  <c r="AO162" i="1"/>
  <c r="AN162" i="1"/>
  <c r="AO155" i="1"/>
  <c r="AN155" i="1"/>
  <c r="AO147" i="1"/>
  <c r="AN147" i="1"/>
  <c r="AO140" i="1"/>
  <c r="AN140" i="1"/>
  <c r="AO133" i="1"/>
  <c r="AN133" i="1"/>
  <c r="AO129" i="1"/>
  <c r="AN129" i="1"/>
  <c r="AO125" i="1"/>
  <c r="AN125" i="1"/>
  <c r="AO118" i="1"/>
  <c r="AN118" i="1"/>
  <c r="AO113" i="1"/>
  <c r="AN113" i="1"/>
  <c r="AO109" i="1"/>
  <c r="AN109" i="1"/>
  <c r="AO99" i="1"/>
  <c r="AN99" i="1"/>
  <c r="AO95" i="1"/>
  <c r="AN95" i="1"/>
  <c r="AO91" i="1"/>
  <c r="AN91" i="1"/>
  <c r="AO79" i="1"/>
  <c r="AN79" i="1"/>
  <c r="AO75" i="1"/>
  <c r="AN75" i="1"/>
  <c r="AO71" i="1"/>
  <c r="AN71" i="1"/>
  <c r="AO60" i="1"/>
  <c r="AN60" i="1"/>
  <c r="AO55" i="1"/>
  <c r="AN55" i="1"/>
  <c r="AO40" i="1"/>
  <c r="AN40" i="1"/>
  <c r="AO35" i="1"/>
  <c r="AN35" i="1"/>
  <c r="AO30" i="1"/>
  <c r="AN30" i="1"/>
  <c r="AH183" i="1"/>
  <c r="AI178" i="1"/>
  <c r="AH178" i="1"/>
  <c r="AI170" i="1"/>
  <c r="AH170" i="1"/>
  <c r="AI162" i="1"/>
  <c r="AH162" i="1"/>
  <c r="AI155" i="1"/>
  <c r="AH155" i="1"/>
  <c r="AI147" i="1"/>
  <c r="AH147" i="1"/>
  <c r="AI140" i="1"/>
  <c r="AH140" i="1"/>
  <c r="AI133" i="1"/>
  <c r="AH133" i="1"/>
  <c r="AI129" i="1"/>
  <c r="AH129" i="1"/>
  <c r="AI125" i="1"/>
  <c r="AH125" i="1"/>
  <c r="AI118" i="1"/>
  <c r="AH118" i="1"/>
  <c r="AI113" i="1"/>
  <c r="AH113" i="1"/>
  <c r="AI109" i="1"/>
  <c r="AH109" i="1"/>
  <c r="AI99" i="1"/>
  <c r="AH99" i="1"/>
  <c r="AI95" i="1"/>
  <c r="AH95" i="1"/>
  <c r="AI91" i="1"/>
  <c r="AH91" i="1"/>
  <c r="AI79" i="1"/>
  <c r="AH79" i="1"/>
  <c r="AI75" i="1"/>
  <c r="AH75" i="1"/>
  <c r="AI71" i="1"/>
  <c r="AH71" i="1"/>
  <c r="AI60" i="1"/>
  <c r="AH60" i="1"/>
  <c r="AI55" i="1"/>
  <c r="AH55" i="1"/>
  <c r="AI40" i="1"/>
  <c r="AH40" i="1"/>
  <c r="AI35" i="1"/>
  <c r="AH35" i="1"/>
  <c r="AI30" i="1"/>
  <c r="AH30" i="1"/>
  <c r="AB183" i="1"/>
  <c r="AC178" i="1"/>
  <c r="AB178" i="1"/>
  <c r="AC170" i="1"/>
  <c r="AB170" i="1"/>
  <c r="AC162" i="1"/>
  <c r="AB162" i="1"/>
  <c r="AC155" i="1"/>
  <c r="AB155" i="1"/>
  <c r="AC147" i="1"/>
  <c r="AB147" i="1"/>
  <c r="AC140" i="1"/>
  <c r="AB140" i="1"/>
  <c r="AC133" i="1"/>
  <c r="AB133" i="1"/>
  <c r="AC129" i="1"/>
  <c r="AB129" i="1"/>
  <c r="AC125" i="1"/>
  <c r="AB125" i="1"/>
  <c r="AC118" i="1"/>
  <c r="AB118" i="1"/>
  <c r="AC113" i="1"/>
  <c r="AB113" i="1"/>
  <c r="AC109" i="1"/>
  <c r="AB109" i="1"/>
  <c r="AC99" i="1"/>
  <c r="AB99" i="1"/>
  <c r="AC95" i="1"/>
  <c r="AB95" i="1"/>
  <c r="AC91" i="1"/>
  <c r="AB91" i="1"/>
  <c r="AC79" i="1"/>
  <c r="AB79" i="1"/>
  <c r="AC75" i="1"/>
  <c r="AB75" i="1"/>
  <c r="AC71" i="1"/>
  <c r="AB71" i="1"/>
  <c r="AC60" i="1"/>
  <c r="AB60" i="1"/>
  <c r="AC55" i="1"/>
  <c r="AB55" i="1"/>
  <c r="AC40" i="1"/>
  <c r="AB40" i="1"/>
  <c r="AC35" i="1"/>
  <c r="AB35" i="1"/>
  <c r="AC30" i="1"/>
  <c r="AB30" i="1"/>
  <c r="V183" i="1"/>
  <c r="W178" i="1"/>
  <c r="V178" i="1"/>
  <c r="W170" i="1"/>
  <c r="V170" i="1"/>
  <c r="W162" i="1"/>
  <c r="V162" i="1"/>
  <c r="W155" i="1"/>
  <c r="V155" i="1"/>
  <c r="W147" i="1"/>
  <c r="V147" i="1"/>
  <c r="W140" i="1"/>
  <c r="V140" i="1"/>
  <c r="W133" i="1"/>
  <c r="V133" i="1"/>
  <c r="W129" i="1"/>
  <c r="V129" i="1"/>
  <c r="W125" i="1"/>
  <c r="V125" i="1"/>
  <c r="W118" i="1"/>
  <c r="V118" i="1"/>
  <c r="W113" i="1"/>
  <c r="V113" i="1"/>
  <c r="W109" i="1"/>
  <c r="V109" i="1"/>
  <c r="W99" i="1"/>
  <c r="V99" i="1"/>
  <c r="W95" i="1"/>
  <c r="V95" i="1"/>
  <c r="W91" i="1"/>
  <c r="V91" i="1"/>
  <c r="W79" i="1"/>
  <c r="V79" i="1"/>
  <c r="W75" i="1"/>
  <c r="V75" i="1"/>
  <c r="W71" i="1"/>
  <c r="V71" i="1"/>
  <c r="W60" i="1"/>
  <c r="V60" i="1"/>
  <c r="W55" i="1"/>
  <c r="V55" i="1"/>
  <c r="W40" i="1"/>
  <c r="V40" i="1"/>
  <c r="W35" i="1"/>
  <c r="V35" i="1"/>
  <c r="W30" i="1"/>
  <c r="V30" i="1"/>
  <c r="P183" i="1"/>
  <c r="Q178" i="1"/>
  <c r="P178" i="1"/>
  <c r="Q170" i="1"/>
  <c r="P170" i="1"/>
  <c r="Q162" i="1"/>
  <c r="P162" i="1"/>
  <c r="Q155" i="1"/>
  <c r="P155" i="1"/>
  <c r="Q147" i="1"/>
  <c r="P147" i="1"/>
  <c r="Q140" i="1"/>
  <c r="P140" i="1"/>
  <c r="Q133" i="1"/>
  <c r="P133" i="1"/>
  <c r="Q129" i="1"/>
  <c r="P129" i="1"/>
  <c r="Q125" i="1"/>
  <c r="P125" i="1"/>
  <c r="Q118" i="1"/>
  <c r="P118" i="1"/>
  <c r="Q113" i="1"/>
  <c r="P113" i="1"/>
  <c r="Q109" i="1"/>
  <c r="P109" i="1"/>
  <c r="Q99" i="1"/>
  <c r="P99" i="1"/>
  <c r="Q95" i="1"/>
  <c r="P95" i="1"/>
  <c r="Q91" i="1"/>
  <c r="P91" i="1"/>
  <c r="Q79" i="1"/>
  <c r="P79" i="1"/>
  <c r="Q75" i="1"/>
  <c r="P75" i="1"/>
  <c r="Q71" i="1"/>
  <c r="P71" i="1"/>
  <c r="Q60" i="1"/>
  <c r="P60" i="1"/>
  <c r="Q55" i="1"/>
  <c r="P55" i="1"/>
  <c r="Q40" i="1"/>
  <c r="P40" i="1"/>
  <c r="Q35" i="1"/>
  <c r="P35" i="1"/>
  <c r="Q30" i="1"/>
  <c r="P30" i="1"/>
  <c r="J183" i="1"/>
  <c r="K178" i="1"/>
  <c r="J178" i="1"/>
  <c r="K170" i="1"/>
  <c r="J170" i="1"/>
  <c r="K162" i="1"/>
  <c r="J162" i="1"/>
  <c r="K155" i="1"/>
  <c r="J155" i="1"/>
  <c r="K147" i="1"/>
  <c r="J147" i="1"/>
  <c r="K140" i="1"/>
  <c r="J140" i="1"/>
  <c r="K133" i="1"/>
  <c r="J133" i="1"/>
  <c r="K129" i="1"/>
  <c r="J129" i="1"/>
  <c r="K125" i="1"/>
  <c r="J125" i="1"/>
  <c r="K118" i="1"/>
  <c r="J118" i="1"/>
  <c r="K113" i="1"/>
  <c r="J113" i="1"/>
  <c r="K109" i="1"/>
  <c r="J109" i="1"/>
  <c r="K99" i="1"/>
  <c r="J99" i="1"/>
  <c r="K95" i="1"/>
  <c r="J95" i="1"/>
  <c r="K91" i="1"/>
  <c r="J91" i="1"/>
  <c r="K79" i="1"/>
  <c r="J79" i="1"/>
  <c r="K75" i="1"/>
  <c r="J75" i="1"/>
  <c r="K71" i="1"/>
  <c r="J71" i="1"/>
  <c r="K60" i="1"/>
  <c r="J60" i="1"/>
  <c r="K55" i="1"/>
  <c r="J55" i="1"/>
  <c r="K40" i="1"/>
  <c r="J40" i="1"/>
  <c r="K35" i="1"/>
  <c r="J35" i="1"/>
  <c r="K30" i="1"/>
  <c r="J30" i="1"/>
  <c r="J189" i="1" l="1"/>
  <c r="V187" i="1"/>
  <c r="AC187" i="1"/>
  <c r="AH189" i="1"/>
  <c r="AO189" i="1"/>
  <c r="AT187" i="1"/>
  <c r="AT191" i="1"/>
  <c r="BA187" i="1"/>
  <c r="BA191" i="1"/>
  <c r="Q189" i="1"/>
  <c r="AC191" i="1"/>
  <c r="BM187" i="1"/>
  <c r="BM191" i="1"/>
  <c r="BR189" i="1"/>
  <c r="K187" i="1"/>
  <c r="K191" i="1"/>
  <c r="W189" i="1"/>
  <c r="AB191" i="1"/>
  <c r="AI187" i="1"/>
  <c r="AI191" i="1"/>
  <c r="AN189" i="1"/>
  <c r="AU189" i="1"/>
  <c r="AZ187" i="1"/>
  <c r="AZ191" i="1"/>
  <c r="BG187" i="1"/>
  <c r="BG191" i="1"/>
  <c r="BL189" i="1"/>
  <c r="BS189" i="1"/>
  <c r="O11" i="1"/>
  <c r="BF189" i="1"/>
  <c r="AB187" i="1"/>
  <c r="V191" i="1"/>
  <c r="J187" i="1"/>
  <c r="J191" i="1"/>
  <c r="Q187" i="1"/>
  <c r="Q191" i="1"/>
  <c r="V189" i="1"/>
  <c r="AC189" i="1"/>
  <c r="AH187" i="1"/>
  <c r="AH191" i="1"/>
  <c r="AO187" i="1"/>
  <c r="AO191" i="1"/>
  <c r="AT189" i="1"/>
  <c r="BA189" i="1"/>
  <c r="BF187" i="1"/>
  <c r="BF191" i="1"/>
  <c r="X13" i="1"/>
  <c r="AA13" i="1" s="1"/>
  <c r="U11" i="1"/>
  <c r="O18" i="1"/>
  <c r="L16" i="1"/>
  <c r="R11" i="1"/>
  <c r="BM189" i="1"/>
  <c r="BR187" i="1"/>
  <c r="BR191" i="1"/>
  <c r="L6" i="1"/>
  <c r="P189" i="1"/>
  <c r="K189" i="1"/>
  <c r="P187" i="1"/>
  <c r="P191" i="1"/>
  <c r="W187" i="1"/>
  <c r="W191" i="1"/>
  <c r="AB189" i="1"/>
  <c r="AI189" i="1"/>
  <c r="AN187" i="1"/>
  <c r="AN191" i="1"/>
  <c r="AU187" i="1"/>
  <c r="AU191" i="1"/>
  <c r="AZ189" i="1"/>
  <c r="BG189" i="1"/>
  <c r="BL187" i="1"/>
  <c r="BL191" i="1"/>
  <c r="BS187" i="1"/>
  <c r="BS191" i="1"/>
  <c r="L11" i="1"/>
  <c r="O6" i="1"/>
  <c r="R8" i="1"/>
  <c r="U8" i="1" s="1"/>
  <c r="U20" i="1"/>
  <c r="BW113" i="1"/>
  <c r="B113" i="1"/>
  <c r="BY116" i="1"/>
  <c r="BX116" i="1"/>
  <c r="BY115" i="1"/>
  <c r="BX115" i="1"/>
  <c r="BY111" i="1"/>
  <c r="BX111" i="1"/>
  <c r="BY180" i="1"/>
  <c r="BX180" i="1"/>
  <c r="BY173" i="1"/>
  <c r="BX173" i="1"/>
  <c r="BY172" i="1"/>
  <c r="BX172" i="1"/>
  <c r="BY165" i="1"/>
  <c r="BX165" i="1"/>
  <c r="BY164" i="1"/>
  <c r="BX164" i="1"/>
  <c r="BY157" i="1"/>
  <c r="BX157" i="1"/>
  <c r="BY150" i="1"/>
  <c r="BX150" i="1"/>
  <c r="BY149" i="1"/>
  <c r="BX149" i="1"/>
  <c r="BY142" i="1"/>
  <c r="BX142" i="1"/>
  <c r="BY135" i="1"/>
  <c r="BX135" i="1"/>
  <c r="BY131" i="1"/>
  <c r="BX131" i="1"/>
  <c r="BY127" i="1"/>
  <c r="BX127" i="1"/>
  <c r="BY120" i="1"/>
  <c r="BX120" i="1"/>
  <c r="BY104" i="1"/>
  <c r="BX104" i="1"/>
  <c r="BY103" i="1"/>
  <c r="BX103" i="1"/>
  <c r="BY102" i="1"/>
  <c r="BX102" i="1"/>
  <c r="BY101" i="1"/>
  <c r="BX101" i="1"/>
  <c r="BY97" i="1"/>
  <c r="BX97" i="1"/>
  <c r="BY93" i="1"/>
  <c r="BX93" i="1"/>
  <c r="BY86" i="1"/>
  <c r="BX86" i="1"/>
  <c r="BY85" i="1"/>
  <c r="BX85" i="1"/>
  <c r="BY84" i="1"/>
  <c r="BX84" i="1"/>
  <c r="BY83" i="1"/>
  <c r="BX83" i="1"/>
  <c r="BY82" i="1"/>
  <c r="BX82" i="1"/>
  <c r="BY81" i="1"/>
  <c r="BX81" i="1"/>
  <c r="BY77" i="1"/>
  <c r="BX77" i="1"/>
  <c r="BY73" i="1"/>
  <c r="BX73" i="1"/>
  <c r="BY66" i="1"/>
  <c r="BX66" i="1"/>
  <c r="BY65" i="1"/>
  <c r="BX65" i="1"/>
  <c r="BY64" i="1"/>
  <c r="BX64" i="1"/>
  <c r="BY63" i="1"/>
  <c r="BX63" i="1"/>
  <c r="BY62" i="1"/>
  <c r="BX62" i="1"/>
  <c r="BY58" i="1"/>
  <c r="BX58" i="1"/>
  <c r="BY57" i="1"/>
  <c r="BX57" i="1"/>
  <c r="BY50" i="1"/>
  <c r="BX50" i="1"/>
  <c r="BY49" i="1"/>
  <c r="BX49" i="1"/>
  <c r="BY48" i="1"/>
  <c r="BX48" i="1"/>
  <c r="BY47" i="1"/>
  <c r="BX47" i="1"/>
  <c r="BY46" i="1"/>
  <c r="BX46" i="1"/>
  <c r="BY45" i="1"/>
  <c r="BX45" i="1"/>
  <c r="BY44" i="1"/>
  <c r="BX44" i="1"/>
  <c r="BY43" i="1"/>
  <c r="BX43" i="1"/>
  <c r="BY42" i="1"/>
  <c r="BX42" i="1"/>
  <c r="BY38" i="1"/>
  <c r="BX38" i="1"/>
  <c r="BY37" i="1"/>
  <c r="BX37" i="1"/>
  <c r="BY33" i="1"/>
  <c r="BX33" i="1"/>
  <c r="BY32" i="1"/>
  <c r="BX32" i="1"/>
  <c r="R18" i="1" l="1"/>
  <c r="O16" i="1"/>
  <c r="X11" i="1"/>
  <c r="U6" i="1"/>
  <c r="X8" i="1"/>
  <c r="AA8" i="1" s="1"/>
  <c r="AD13" i="1"/>
  <c r="AG13" i="1" s="1"/>
  <c r="AA11" i="1"/>
  <c r="R6" i="1"/>
  <c r="X20" i="1"/>
  <c r="BR193" i="1"/>
  <c r="V193" i="1"/>
  <c r="K193" i="1"/>
  <c r="AC193" i="1"/>
  <c r="AH193" i="1"/>
  <c r="BF193" i="1"/>
  <c r="AN193" i="1"/>
  <c r="BL193" i="1"/>
  <c r="W193" i="1"/>
  <c r="AT193" i="1"/>
  <c r="P193" i="1"/>
  <c r="Q193" i="1"/>
  <c r="AB193" i="1"/>
  <c r="BS193" i="1"/>
  <c r="BA193" i="1"/>
  <c r="BM193" i="1"/>
  <c r="AZ193" i="1"/>
  <c r="J193" i="1"/>
  <c r="AO193" i="1"/>
  <c r="AU193" i="1"/>
  <c r="AI193" i="1"/>
  <c r="BG193" i="1"/>
  <c r="BY113" i="1"/>
  <c r="D113" i="1"/>
  <c r="AD8" i="1" l="1"/>
  <c r="AG8" i="1" s="1"/>
  <c r="AA6" i="1"/>
  <c r="AD11" i="1"/>
  <c r="X6" i="1"/>
  <c r="AJ13" i="1"/>
  <c r="AM13" i="1" s="1"/>
  <c r="AG11" i="1"/>
  <c r="U18" i="1"/>
  <c r="R16" i="1"/>
  <c r="AA20" i="1"/>
  <c r="BZ50" i="1"/>
  <c r="BZ49" i="1"/>
  <c r="BZ48" i="1"/>
  <c r="BZ47" i="1"/>
  <c r="BZ46" i="1"/>
  <c r="BZ45" i="1"/>
  <c r="BZ44" i="1"/>
  <c r="BZ43" i="1"/>
  <c r="BZ42" i="1"/>
  <c r="BZ38" i="1"/>
  <c r="BZ37" i="1"/>
  <c r="BZ33" i="1"/>
  <c r="X18" i="1" l="1"/>
  <c r="U16" i="1"/>
  <c r="AD6" i="1"/>
  <c r="AJ11" i="1"/>
  <c r="AJ8" i="1"/>
  <c r="AM8" i="1" s="1"/>
  <c r="AG6" i="1"/>
  <c r="AM11" i="1"/>
  <c r="AP13" i="1"/>
  <c r="AS13" i="1" s="1"/>
  <c r="AD20" i="1"/>
  <c r="BY60" i="1"/>
  <c r="BX60" i="1"/>
  <c r="BY55" i="1"/>
  <c r="BX55" i="1"/>
  <c r="AP11" i="1" l="1"/>
  <c r="AM6" i="1"/>
  <c r="AP8" i="1"/>
  <c r="AS8" i="1" s="1"/>
  <c r="AJ6" i="1"/>
  <c r="AA18" i="1"/>
  <c r="X16" i="1"/>
  <c r="AV13" i="1"/>
  <c r="AY13" i="1" s="1"/>
  <c r="AS11" i="1"/>
  <c r="AG20" i="1"/>
  <c r="BZ57" i="1"/>
  <c r="BZ58" i="1"/>
  <c r="AV11" i="1" l="1"/>
  <c r="AS6" i="1"/>
  <c r="AV8" i="1"/>
  <c r="AY8" i="1" s="1"/>
  <c r="AY11" i="1"/>
  <c r="BB13" i="1"/>
  <c r="BE13" i="1" s="1"/>
  <c r="AD18" i="1"/>
  <c r="AA16" i="1"/>
  <c r="AP6" i="1"/>
  <c r="AJ20" i="1"/>
  <c r="BY178" i="1"/>
  <c r="BX178" i="1"/>
  <c r="BY140" i="1"/>
  <c r="BX140" i="1"/>
  <c r="BY133" i="1"/>
  <c r="BY129" i="1"/>
  <c r="BX129" i="1"/>
  <c r="BY125" i="1"/>
  <c r="BX125" i="1"/>
  <c r="BY118" i="1"/>
  <c r="BX118" i="1"/>
  <c r="BY109" i="1"/>
  <c r="BZ102" i="1"/>
  <c r="BY95" i="1"/>
  <c r="BX95" i="1"/>
  <c r="BY91" i="1"/>
  <c r="BX91" i="1"/>
  <c r="BY75" i="1"/>
  <c r="BX75" i="1"/>
  <c r="BY71" i="1"/>
  <c r="BX183" i="1"/>
  <c r="BW178" i="1"/>
  <c r="BZ173" i="1"/>
  <c r="BW170" i="1"/>
  <c r="BW162" i="1"/>
  <c r="BW155" i="1"/>
  <c r="BW147" i="1"/>
  <c r="BW140" i="1"/>
  <c r="BW133" i="1"/>
  <c r="BZ131" i="1"/>
  <c r="BW129" i="1"/>
  <c r="BW125" i="1"/>
  <c r="BW118" i="1"/>
  <c r="BW109" i="1"/>
  <c r="BW99" i="1"/>
  <c r="BW95" i="1"/>
  <c r="BW91" i="1"/>
  <c r="BW79" i="1"/>
  <c r="BW75" i="1"/>
  <c r="BW71" i="1"/>
  <c r="BW60" i="1"/>
  <c r="BW55" i="1"/>
  <c r="BW40" i="1"/>
  <c r="BW35" i="1"/>
  <c r="BZ32" i="1"/>
  <c r="BW30" i="1"/>
  <c r="C183" i="1"/>
  <c r="E180" i="1"/>
  <c r="I180" i="1" s="1"/>
  <c r="I178" i="1" s="1"/>
  <c r="D178" i="1"/>
  <c r="C178" i="1"/>
  <c r="B178" i="1"/>
  <c r="E173" i="1"/>
  <c r="I173" i="1" s="1"/>
  <c r="E172" i="1"/>
  <c r="I172" i="1" s="1"/>
  <c r="D170" i="1"/>
  <c r="C170" i="1"/>
  <c r="B170" i="1"/>
  <c r="E165" i="1"/>
  <c r="I165" i="1" s="1"/>
  <c r="E164" i="1"/>
  <c r="I164" i="1" s="1"/>
  <c r="D162" i="1"/>
  <c r="C162" i="1"/>
  <c r="B162" i="1"/>
  <c r="E157" i="1"/>
  <c r="I157" i="1" s="1"/>
  <c r="I155" i="1" s="1"/>
  <c r="D155" i="1"/>
  <c r="C155" i="1"/>
  <c r="B155" i="1"/>
  <c r="E150" i="1"/>
  <c r="I150" i="1" s="1"/>
  <c r="E149" i="1"/>
  <c r="I149" i="1" s="1"/>
  <c r="D147" i="1"/>
  <c r="C147" i="1"/>
  <c r="B147" i="1"/>
  <c r="E142" i="1"/>
  <c r="I142" i="1" s="1"/>
  <c r="I140" i="1" s="1"/>
  <c r="D140" i="1"/>
  <c r="C140" i="1"/>
  <c r="B140" i="1"/>
  <c r="E135" i="1"/>
  <c r="I135" i="1" s="1"/>
  <c r="I133" i="1" s="1"/>
  <c r="D133" i="1"/>
  <c r="C133" i="1"/>
  <c r="B133" i="1"/>
  <c r="E131" i="1"/>
  <c r="I131" i="1" s="1"/>
  <c r="I129" i="1" s="1"/>
  <c r="D129" i="1"/>
  <c r="C129" i="1"/>
  <c r="B129" i="1"/>
  <c r="E127" i="1"/>
  <c r="I127" i="1" s="1"/>
  <c r="I125" i="1" s="1"/>
  <c r="D125" i="1"/>
  <c r="C125" i="1"/>
  <c r="B125" i="1"/>
  <c r="B124" i="1" s="1"/>
  <c r="E120" i="1"/>
  <c r="I120" i="1" s="1"/>
  <c r="I118" i="1" s="1"/>
  <c r="D118" i="1"/>
  <c r="C118" i="1"/>
  <c r="B118" i="1"/>
  <c r="E116" i="1"/>
  <c r="I116" i="1" s="1"/>
  <c r="E115" i="1"/>
  <c r="I115" i="1" s="1"/>
  <c r="C113" i="1"/>
  <c r="E113" i="1" s="1"/>
  <c r="E111" i="1"/>
  <c r="I111" i="1" s="1"/>
  <c r="I109" i="1" s="1"/>
  <c r="D109" i="1"/>
  <c r="C109" i="1"/>
  <c r="B109" i="1"/>
  <c r="E104" i="1"/>
  <c r="I104" i="1" s="1"/>
  <c r="E103" i="1"/>
  <c r="I103" i="1" s="1"/>
  <c r="E102" i="1"/>
  <c r="I102" i="1" s="1"/>
  <c r="E101" i="1"/>
  <c r="I101" i="1" s="1"/>
  <c r="D99" i="1"/>
  <c r="C99" i="1"/>
  <c r="B99" i="1"/>
  <c r="E97" i="1"/>
  <c r="I97" i="1" s="1"/>
  <c r="I95" i="1" s="1"/>
  <c r="D95" i="1"/>
  <c r="C95" i="1"/>
  <c r="B95" i="1"/>
  <c r="E93" i="1"/>
  <c r="I93" i="1" s="1"/>
  <c r="I91" i="1" s="1"/>
  <c r="D91" i="1"/>
  <c r="C91" i="1"/>
  <c r="B91" i="1"/>
  <c r="E86" i="1"/>
  <c r="I86" i="1" s="1"/>
  <c r="E85" i="1"/>
  <c r="I85" i="1" s="1"/>
  <c r="E84" i="1"/>
  <c r="I84" i="1" s="1"/>
  <c r="E83" i="1"/>
  <c r="I83" i="1" s="1"/>
  <c r="E82" i="1"/>
  <c r="I82" i="1" s="1"/>
  <c r="E81" i="1"/>
  <c r="I81" i="1" s="1"/>
  <c r="D79" i="1"/>
  <c r="C79" i="1"/>
  <c r="B79" i="1"/>
  <c r="E77" i="1"/>
  <c r="I77" i="1" s="1"/>
  <c r="I75" i="1" s="1"/>
  <c r="D75" i="1"/>
  <c r="C75" i="1"/>
  <c r="B75" i="1"/>
  <c r="E73" i="1"/>
  <c r="I73" i="1" s="1"/>
  <c r="I71" i="1" s="1"/>
  <c r="D71" i="1"/>
  <c r="C71" i="1"/>
  <c r="B71" i="1"/>
  <c r="B70" i="1" s="1"/>
  <c r="E66" i="1"/>
  <c r="I66" i="1" s="1"/>
  <c r="E65" i="1"/>
  <c r="I65" i="1" s="1"/>
  <c r="E64" i="1"/>
  <c r="I64" i="1" s="1"/>
  <c r="E63" i="1"/>
  <c r="I63" i="1" s="1"/>
  <c r="E62" i="1"/>
  <c r="I62" i="1" s="1"/>
  <c r="D60" i="1"/>
  <c r="C60" i="1"/>
  <c r="B60" i="1"/>
  <c r="E58" i="1"/>
  <c r="I58" i="1" s="1"/>
  <c r="E57" i="1"/>
  <c r="I57" i="1" s="1"/>
  <c r="D55" i="1"/>
  <c r="C55" i="1"/>
  <c r="B55" i="1"/>
  <c r="E50" i="1"/>
  <c r="I50" i="1" s="1"/>
  <c r="E49" i="1"/>
  <c r="I49" i="1" s="1"/>
  <c r="E48" i="1"/>
  <c r="I48" i="1" s="1"/>
  <c r="E47" i="1"/>
  <c r="I47" i="1" s="1"/>
  <c r="E46" i="1"/>
  <c r="I46" i="1" s="1"/>
  <c r="E45" i="1"/>
  <c r="I45" i="1" s="1"/>
  <c r="E44" i="1"/>
  <c r="I44" i="1" s="1"/>
  <c r="E43" i="1"/>
  <c r="I43" i="1" s="1"/>
  <c r="E42" i="1"/>
  <c r="I42" i="1" s="1"/>
  <c r="D40" i="1"/>
  <c r="C40" i="1"/>
  <c r="B40" i="1"/>
  <c r="E38" i="1"/>
  <c r="I38" i="1" s="1"/>
  <c r="E37" i="1"/>
  <c r="I37" i="1" s="1"/>
  <c r="D35" i="1"/>
  <c r="C35" i="1"/>
  <c r="B35" i="1"/>
  <c r="E33" i="1"/>
  <c r="I33" i="1" s="1"/>
  <c r="E32" i="1"/>
  <c r="I32" i="1" s="1"/>
  <c r="D30" i="1"/>
  <c r="C30" i="1"/>
  <c r="B30" i="1"/>
  <c r="B54" i="1" l="1"/>
  <c r="I55" i="1"/>
  <c r="I147" i="1"/>
  <c r="BW191" i="1"/>
  <c r="I35" i="1"/>
  <c r="I113" i="1"/>
  <c r="BW189" i="1"/>
  <c r="BH13" i="1"/>
  <c r="BK13" i="1" s="1"/>
  <c r="BE11" i="1"/>
  <c r="BB11" i="1"/>
  <c r="BW187" i="1"/>
  <c r="BB8" i="1"/>
  <c r="BE8" i="1" s="1"/>
  <c r="AY6" i="1"/>
  <c r="AG18" i="1"/>
  <c r="AD16" i="1"/>
  <c r="AV6" i="1"/>
  <c r="AM20" i="1"/>
  <c r="B187" i="1"/>
  <c r="B28" i="1"/>
  <c r="B90" i="1"/>
  <c r="B108" i="1"/>
  <c r="D191" i="1"/>
  <c r="B189" i="1"/>
  <c r="C187" i="1"/>
  <c r="D187" i="1"/>
  <c r="C189" i="1"/>
  <c r="B191" i="1"/>
  <c r="D189" i="1"/>
  <c r="C191" i="1"/>
  <c r="I60" i="1"/>
  <c r="I40" i="1"/>
  <c r="I99" i="1"/>
  <c r="I79" i="1"/>
  <c r="I162" i="1"/>
  <c r="I30" i="1"/>
  <c r="I187" i="1" s="1"/>
  <c r="I170" i="1"/>
  <c r="E162" i="1"/>
  <c r="E55" i="1"/>
  <c r="BZ77" i="1"/>
  <c r="E155" i="1"/>
  <c r="BZ64" i="1"/>
  <c r="BZ66" i="1"/>
  <c r="BZ82" i="1"/>
  <c r="BZ84" i="1"/>
  <c r="BZ86" i="1"/>
  <c r="E118" i="1"/>
  <c r="BZ97" i="1"/>
  <c r="BZ142" i="1"/>
  <c r="BZ180" i="1"/>
  <c r="BZ63" i="1"/>
  <c r="BZ65" i="1"/>
  <c r="BZ73" i="1"/>
  <c r="BZ83" i="1"/>
  <c r="BZ85" i="1"/>
  <c r="BZ101" i="1"/>
  <c r="BZ103" i="1"/>
  <c r="BZ111" i="1"/>
  <c r="BZ116" i="1"/>
  <c r="BZ135" i="1"/>
  <c r="BZ149" i="1"/>
  <c r="BZ157" i="1"/>
  <c r="BZ164" i="1"/>
  <c r="BZ172" i="1"/>
  <c r="E140" i="1"/>
  <c r="BX71" i="1"/>
  <c r="BZ71" i="1" s="1"/>
  <c r="BZ93" i="1"/>
  <c r="BX30" i="1"/>
  <c r="BX35" i="1"/>
  <c r="BZ75" i="1"/>
  <c r="BZ95" i="1"/>
  <c r="BX99" i="1"/>
  <c r="BZ104" i="1"/>
  <c r="BZ115" i="1"/>
  <c r="BZ150" i="1"/>
  <c r="BZ165" i="1"/>
  <c r="BX109" i="1"/>
  <c r="BZ109" i="1" s="1"/>
  <c r="BZ127" i="1"/>
  <c r="BX133" i="1"/>
  <c r="BZ133" i="1" s="1"/>
  <c r="E30" i="1"/>
  <c r="E71" i="1"/>
  <c r="E79" i="1"/>
  <c r="E109" i="1"/>
  <c r="BY30" i="1"/>
  <c r="BY187" i="1" s="1"/>
  <c r="BY35" i="1"/>
  <c r="BY189" i="1" s="1"/>
  <c r="BY79" i="1"/>
  <c r="BY99" i="1"/>
  <c r="BY147" i="1"/>
  <c r="BY155" i="1"/>
  <c r="BZ140" i="1"/>
  <c r="CA140" i="1" s="1"/>
  <c r="CB140" i="1" s="1"/>
  <c r="BZ118" i="1"/>
  <c r="E75" i="1"/>
  <c r="E91" i="1"/>
  <c r="E99" i="1"/>
  <c r="E125" i="1"/>
  <c r="E133" i="1"/>
  <c r="E170" i="1"/>
  <c r="BZ62" i="1"/>
  <c r="BX147" i="1"/>
  <c r="BX40" i="1"/>
  <c r="BX79" i="1"/>
  <c r="BX155" i="1"/>
  <c r="BZ129" i="1"/>
  <c r="E40" i="1"/>
  <c r="BZ120" i="1"/>
  <c r="E35" i="1"/>
  <c r="E60" i="1"/>
  <c r="E95" i="1"/>
  <c r="E129" i="1"/>
  <c r="E147" i="1"/>
  <c r="E178" i="1"/>
  <c r="BY40" i="1"/>
  <c r="BY162" i="1"/>
  <c r="BY170" i="1"/>
  <c r="BZ178" i="1"/>
  <c r="CA178" i="1" s="1"/>
  <c r="CB178" i="1" s="1"/>
  <c r="BX170" i="1"/>
  <c r="BX162" i="1"/>
  <c r="BZ125" i="1"/>
  <c r="BX113" i="1"/>
  <c r="BZ113" i="1" s="1"/>
  <c r="BZ91" i="1"/>
  <c r="BZ81" i="1"/>
  <c r="BX189" i="1" l="1"/>
  <c r="BB6" i="1"/>
  <c r="BK11" i="1"/>
  <c r="BN13" i="1"/>
  <c r="BQ13" i="1" s="1"/>
  <c r="BE6" i="1"/>
  <c r="BH8" i="1"/>
  <c r="BK8" i="1" s="1"/>
  <c r="BX191" i="1"/>
  <c r="BX187" i="1"/>
  <c r="I191" i="1"/>
  <c r="BY191" i="1"/>
  <c r="AJ18" i="1"/>
  <c r="AG16" i="1"/>
  <c r="BH11" i="1"/>
  <c r="I189" i="1"/>
  <c r="AP20" i="1"/>
  <c r="E191" i="1"/>
  <c r="E187" i="1"/>
  <c r="BZ147" i="1"/>
  <c r="CA147" i="1" s="1"/>
  <c r="CB147" i="1" s="1"/>
  <c r="E189" i="1"/>
  <c r="CA125" i="1"/>
  <c r="CB125" i="1" s="1"/>
  <c r="CA109" i="1"/>
  <c r="CB109" i="1" s="1"/>
  <c r="BZ162" i="1"/>
  <c r="CA162" i="1" s="1"/>
  <c r="CB162" i="1" s="1"/>
  <c r="BZ79" i="1"/>
  <c r="CA71" i="1" s="1"/>
  <c r="CB71" i="1" s="1"/>
  <c r="BZ99" i="1"/>
  <c r="CA91" i="1" s="1"/>
  <c r="CB91" i="1" s="1"/>
  <c r="BZ30" i="1"/>
  <c r="BZ187" i="1" s="1"/>
  <c r="C193" i="1"/>
  <c r="BZ40" i="1"/>
  <c r="D193" i="1"/>
  <c r="BZ155" i="1"/>
  <c r="CA155" i="1" s="1"/>
  <c r="CB155" i="1" s="1"/>
  <c r="BZ60" i="1"/>
  <c r="BZ35" i="1"/>
  <c r="BZ55" i="1"/>
  <c r="BZ170" i="1"/>
  <c r="CA170" i="1" s="1"/>
  <c r="CB170" i="1" s="1"/>
  <c r="BW193" i="1"/>
  <c r="BW197" i="1" s="1"/>
  <c r="B193" i="1"/>
  <c r="I193" i="1" l="1"/>
  <c r="BT13" i="1"/>
  <c r="BQ11" i="1"/>
  <c r="BN8" i="1"/>
  <c r="BQ8" i="1" s="1"/>
  <c r="BK6" i="1"/>
  <c r="BN11" i="1"/>
  <c r="BZ189" i="1"/>
  <c r="AM18" i="1"/>
  <c r="AJ16" i="1"/>
  <c r="BH6" i="1"/>
  <c r="BZ191" i="1"/>
  <c r="AS20" i="1"/>
  <c r="CA55" i="1"/>
  <c r="CB55" i="1" s="1"/>
  <c r="CA30" i="1"/>
  <c r="CB30" i="1" s="1"/>
  <c r="BY193" i="1"/>
  <c r="BY197" i="1" s="1"/>
  <c r="E193" i="1"/>
  <c r="BX193" i="1"/>
  <c r="BX197" i="1" s="1"/>
  <c r="BT11" i="1" l="1"/>
  <c r="AP18" i="1"/>
  <c r="AM16" i="1"/>
  <c r="BN6" i="1"/>
  <c r="BT8" i="1"/>
  <c r="BQ6" i="1"/>
  <c r="AV20" i="1"/>
  <c r="BZ193" i="1"/>
  <c r="BZ197" i="1" s="1"/>
  <c r="L43" i="1"/>
  <c r="O43" i="1" s="1"/>
  <c r="R43" i="1" s="1"/>
  <c r="U43" i="1" s="1"/>
  <c r="L44" i="1"/>
  <c r="O44" i="1" s="1"/>
  <c r="R44" i="1" s="1"/>
  <c r="U44" i="1" s="1"/>
  <c r="X44" i="1" s="1"/>
  <c r="AA44" i="1" s="1"/>
  <c r="AD44" i="1" s="1"/>
  <c r="AG44" i="1" s="1"/>
  <c r="AJ44" i="1" s="1"/>
  <c r="AM44" i="1" s="1"/>
  <c r="AP44" i="1" s="1"/>
  <c r="AS44" i="1" s="1"/>
  <c r="AV44" i="1" s="1"/>
  <c r="AY44" i="1" s="1"/>
  <c r="BB44" i="1" s="1"/>
  <c r="BE44" i="1" s="1"/>
  <c r="BH44" i="1" s="1"/>
  <c r="BK44" i="1" s="1"/>
  <c r="BN44" i="1" s="1"/>
  <c r="BQ44" i="1" s="1"/>
  <c r="BT44" i="1" s="1"/>
  <c r="L45" i="1"/>
  <c r="O45" i="1" s="1"/>
  <c r="R45" i="1" s="1"/>
  <c r="U45" i="1" s="1"/>
  <c r="X45" i="1" s="1"/>
  <c r="AA45" i="1" s="1"/>
  <c r="AD45" i="1" s="1"/>
  <c r="AG45" i="1" s="1"/>
  <c r="AJ45" i="1" s="1"/>
  <c r="AM45" i="1" s="1"/>
  <c r="AP45" i="1" s="1"/>
  <c r="AS45" i="1" s="1"/>
  <c r="AV45" i="1" s="1"/>
  <c r="AY45" i="1" s="1"/>
  <c r="BB45" i="1" s="1"/>
  <c r="BE45" i="1" s="1"/>
  <c r="BH45" i="1" s="1"/>
  <c r="BK45" i="1" s="1"/>
  <c r="BN45" i="1" s="1"/>
  <c r="BQ45" i="1" s="1"/>
  <c r="BT45" i="1" s="1"/>
  <c r="BT6" i="1" l="1"/>
  <c r="AS18" i="1"/>
  <c r="AP16" i="1"/>
  <c r="AY20" i="1"/>
  <c r="X43" i="1"/>
  <c r="L86" i="1"/>
  <c r="O86" i="1" s="1"/>
  <c r="R86" i="1" s="1"/>
  <c r="U86" i="1" s="1"/>
  <c r="X86" i="1" s="1"/>
  <c r="AA86" i="1" s="1"/>
  <c r="AD86" i="1" s="1"/>
  <c r="AG86" i="1" s="1"/>
  <c r="AJ86" i="1" s="1"/>
  <c r="AM86" i="1" s="1"/>
  <c r="AP86" i="1" s="1"/>
  <c r="AS86" i="1" s="1"/>
  <c r="AV86" i="1" s="1"/>
  <c r="AY86" i="1" s="1"/>
  <c r="BB86" i="1" s="1"/>
  <c r="BE86" i="1" s="1"/>
  <c r="BH86" i="1" s="1"/>
  <c r="BK86" i="1" s="1"/>
  <c r="BN86" i="1" s="1"/>
  <c r="BQ86" i="1" s="1"/>
  <c r="BT86" i="1" s="1"/>
  <c r="AV18" i="1" l="1"/>
  <c r="AS16" i="1"/>
  <c r="BB20" i="1"/>
  <c r="AA43" i="1"/>
  <c r="AD43" i="1" s="1"/>
  <c r="AG43" i="1" s="1"/>
  <c r="AJ43" i="1" s="1"/>
  <c r="AM43" i="1" s="1"/>
  <c r="L135" i="1"/>
  <c r="O135" i="1" s="1"/>
  <c r="L131" i="1"/>
  <c r="O131" i="1" s="1"/>
  <c r="L127" i="1"/>
  <c r="O127" i="1" s="1"/>
  <c r="L111" i="1"/>
  <c r="O111" i="1" s="1"/>
  <c r="L113" i="1"/>
  <c r="L97" i="1"/>
  <c r="O97" i="1" s="1"/>
  <c r="L93" i="1"/>
  <c r="O93" i="1" s="1"/>
  <c r="L77" i="1"/>
  <c r="O77" i="1" s="1"/>
  <c r="L73" i="1"/>
  <c r="O73" i="1" s="1"/>
  <c r="L81" i="1"/>
  <c r="O81" i="1" s="1"/>
  <c r="R81" i="1" s="1"/>
  <c r="U81" i="1" s="1"/>
  <c r="X81" i="1" s="1"/>
  <c r="AA81" i="1" s="1"/>
  <c r="AY18" i="1" l="1"/>
  <c r="AV16" i="1"/>
  <c r="BE20" i="1"/>
  <c r="AP43" i="1"/>
  <c r="AS43" i="1" s="1"/>
  <c r="AV43" i="1" s="1"/>
  <c r="AY43" i="1" s="1"/>
  <c r="BB43" i="1" s="1"/>
  <c r="BE43" i="1" s="1"/>
  <c r="BH43" i="1" s="1"/>
  <c r="BK43" i="1" s="1"/>
  <c r="AD81" i="1"/>
  <c r="AG81" i="1" s="1"/>
  <c r="AJ81" i="1" s="1"/>
  <c r="AM81" i="1" s="1"/>
  <c r="O129" i="1"/>
  <c r="R129" i="1" s="1"/>
  <c r="R131" i="1"/>
  <c r="U131" i="1" s="1"/>
  <c r="R97" i="1"/>
  <c r="U97" i="1" s="1"/>
  <c r="O95" i="1"/>
  <c r="R95" i="1" s="1"/>
  <c r="R111" i="1"/>
  <c r="U111" i="1" s="1"/>
  <c r="O109" i="1"/>
  <c r="R109" i="1" s="1"/>
  <c r="R127" i="1"/>
  <c r="U127" i="1" s="1"/>
  <c r="O125" i="1"/>
  <c r="R125" i="1" s="1"/>
  <c r="R73" i="1"/>
  <c r="U73" i="1" s="1"/>
  <c r="O71" i="1"/>
  <c r="R71" i="1" s="1"/>
  <c r="R93" i="1"/>
  <c r="U93" i="1" s="1"/>
  <c r="O91" i="1"/>
  <c r="R91" i="1" s="1"/>
  <c r="R77" i="1"/>
  <c r="U77" i="1" s="1"/>
  <c r="O75" i="1"/>
  <c r="R75" i="1" s="1"/>
  <c r="R135" i="1"/>
  <c r="U135" i="1" s="1"/>
  <c r="O133" i="1"/>
  <c r="R133" i="1" s="1"/>
  <c r="L133" i="1"/>
  <c r="L125" i="1"/>
  <c r="L129" i="1"/>
  <c r="L95" i="1"/>
  <c r="L75" i="1"/>
  <c r="L109" i="1"/>
  <c r="L91" i="1"/>
  <c r="L79" i="1"/>
  <c r="L71" i="1"/>
  <c r="L180" i="1"/>
  <c r="O180" i="1" s="1"/>
  <c r="BB18" i="1" l="1"/>
  <c r="AY16" i="1"/>
  <c r="BH20" i="1"/>
  <c r="BN43" i="1"/>
  <c r="BQ43" i="1" s="1"/>
  <c r="BT43" i="1" s="1"/>
  <c r="AP81" i="1"/>
  <c r="AS81" i="1" s="1"/>
  <c r="X131" i="1"/>
  <c r="AA131" i="1" s="1"/>
  <c r="U129" i="1"/>
  <c r="X129" i="1" s="1"/>
  <c r="X73" i="1"/>
  <c r="AA73" i="1" s="1"/>
  <c r="U71" i="1"/>
  <c r="X71" i="1" s="1"/>
  <c r="U109" i="1"/>
  <c r="X109" i="1" s="1"/>
  <c r="X111" i="1"/>
  <c r="AA111" i="1" s="1"/>
  <c r="X77" i="1"/>
  <c r="AA77" i="1" s="1"/>
  <c r="U75" i="1"/>
  <c r="X75" i="1" s="1"/>
  <c r="X135" i="1"/>
  <c r="AA135" i="1" s="1"/>
  <c r="U133" i="1"/>
  <c r="X133" i="1" s="1"/>
  <c r="X93" i="1"/>
  <c r="AA93" i="1" s="1"/>
  <c r="U91" i="1"/>
  <c r="X91" i="1" s="1"/>
  <c r="X127" i="1"/>
  <c r="AA127" i="1" s="1"/>
  <c r="U125" i="1"/>
  <c r="X125" i="1" s="1"/>
  <c r="X97" i="1"/>
  <c r="AA97" i="1" s="1"/>
  <c r="U95" i="1"/>
  <c r="X95" i="1" s="1"/>
  <c r="R180" i="1"/>
  <c r="U180" i="1" s="1"/>
  <c r="O178" i="1"/>
  <c r="R178" i="1" s="1"/>
  <c r="L178" i="1"/>
  <c r="BE18" i="1" l="1"/>
  <c r="BB16" i="1"/>
  <c r="BK20" i="1"/>
  <c r="AV81" i="1"/>
  <c r="AY81" i="1" s="1"/>
  <c r="BB81" i="1" s="1"/>
  <c r="BE81" i="1" s="1"/>
  <c r="BH81" i="1" s="1"/>
  <c r="BK81" i="1" s="1"/>
  <c r="AD97" i="1"/>
  <c r="AG97" i="1" s="1"/>
  <c r="AA95" i="1"/>
  <c r="AD95" i="1" s="1"/>
  <c r="AD93" i="1"/>
  <c r="AG93" i="1" s="1"/>
  <c r="AA91" i="1"/>
  <c r="AD91" i="1" s="1"/>
  <c r="AA75" i="1"/>
  <c r="AD75" i="1" s="1"/>
  <c r="AD77" i="1"/>
  <c r="AG77" i="1" s="1"/>
  <c r="AD73" i="1"/>
  <c r="AG73" i="1" s="1"/>
  <c r="AA71" i="1"/>
  <c r="AD71" i="1" s="1"/>
  <c r="AD111" i="1"/>
  <c r="AG111" i="1" s="1"/>
  <c r="AA109" i="1"/>
  <c r="AD109" i="1" s="1"/>
  <c r="X180" i="1"/>
  <c r="AA180" i="1" s="1"/>
  <c r="U178" i="1"/>
  <c r="X178" i="1" s="1"/>
  <c r="AD127" i="1"/>
  <c r="AG127" i="1" s="1"/>
  <c r="AA125" i="1"/>
  <c r="AD125" i="1" s="1"/>
  <c r="AD135" i="1"/>
  <c r="AG135" i="1" s="1"/>
  <c r="AA133" i="1"/>
  <c r="AD133" i="1" s="1"/>
  <c r="AA129" i="1"/>
  <c r="AD129" i="1" s="1"/>
  <c r="AD131" i="1"/>
  <c r="AG131" i="1" s="1"/>
  <c r="L142" i="1"/>
  <c r="O142" i="1" s="1"/>
  <c r="BH18" i="1" l="1"/>
  <c r="BE16" i="1"/>
  <c r="BN20" i="1"/>
  <c r="BN81" i="1"/>
  <c r="BQ81" i="1" s="1"/>
  <c r="BT81" i="1" s="1"/>
  <c r="AJ111" i="1"/>
  <c r="AM111" i="1" s="1"/>
  <c r="AG109" i="1"/>
  <c r="AJ109" i="1" s="1"/>
  <c r="AJ97" i="1"/>
  <c r="AM97" i="1" s="1"/>
  <c r="AG95" i="1"/>
  <c r="AJ95" i="1" s="1"/>
  <c r="AJ135" i="1"/>
  <c r="AM135" i="1" s="1"/>
  <c r="AG133" i="1"/>
  <c r="AJ133" i="1" s="1"/>
  <c r="AD180" i="1"/>
  <c r="AG180" i="1" s="1"/>
  <c r="AA178" i="1"/>
  <c r="AD178" i="1" s="1"/>
  <c r="AJ73" i="1"/>
  <c r="AM73" i="1" s="1"/>
  <c r="AG71" i="1"/>
  <c r="AJ71" i="1" s="1"/>
  <c r="AG91" i="1"/>
  <c r="AJ91" i="1" s="1"/>
  <c r="AJ93" i="1"/>
  <c r="AM93" i="1" s="1"/>
  <c r="AJ131" i="1"/>
  <c r="AM131" i="1" s="1"/>
  <c r="AG129" i="1"/>
  <c r="AJ129" i="1" s="1"/>
  <c r="AG75" i="1"/>
  <c r="AJ75" i="1" s="1"/>
  <c r="AJ77" i="1"/>
  <c r="AM77" i="1" s="1"/>
  <c r="AJ127" i="1"/>
  <c r="AM127" i="1" s="1"/>
  <c r="AG125" i="1"/>
  <c r="AJ125" i="1" s="1"/>
  <c r="R142" i="1"/>
  <c r="U142" i="1" s="1"/>
  <c r="O140" i="1"/>
  <c r="R140" i="1" s="1"/>
  <c r="L140" i="1"/>
  <c r="L150" i="1"/>
  <c r="O150" i="1" s="1"/>
  <c r="R150" i="1" s="1"/>
  <c r="U150" i="1" s="1"/>
  <c r="L149" i="1"/>
  <c r="O149" i="1" s="1"/>
  <c r="BK18" i="1" l="1"/>
  <c r="BH16" i="1"/>
  <c r="BQ20" i="1"/>
  <c r="AP93" i="1"/>
  <c r="AS93" i="1" s="1"/>
  <c r="AM91" i="1"/>
  <c r="AP91" i="1" s="1"/>
  <c r="AP97" i="1"/>
  <c r="AS97" i="1" s="1"/>
  <c r="AM95" i="1"/>
  <c r="AP95" i="1" s="1"/>
  <c r="AP77" i="1"/>
  <c r="AS77" i="1" s="1"/>
  <c r="AM75" i="1"/>
  <c r="AP75" i="1" s="1"/>
  <c r="AP127" i="1"/>
  <c r="AS127" i="1" s="1"/>
  <c r="AM125" i="1"/>
  <c r="AP125" i="1" s="1"/>
  <c r="AP131" i="1"/>
  <c r="AS131" i="1" s="1"/>
  <c r="AM129" i="1"/>
  <c r="AP129" i="1" s="1"/>
  <c r="AP73" i="1"/>
  <c r="AS73" i="1" s="1"/>
  <c r="AM71" i="1"/>
  <c r="AP71" i="1" s="1"/>
  <c r="AP135" i="1"/>
  <c r="AS135" i="1" s="1"/>
  <c r="AM133" i="1"/>
  <c r="AP133" i="1" s="1"/>
  <c r="AP111" i="1"/>
  <c r="AS111" i="1" s="1"/>
  <c r="AM109" i="1"/>
  <c r="AP109" i="1" s="1"/>
  <c r="X142" i="1"/>
  <c r="AA142" i="1" s="1"/>
  <c r="U140" i="1"/>
  <c r="X140" i="1" s="1"/>
  <c r="AG178" i="1"/>
  <c r="AJ178" i="1" s="1"/>
  <c r="AJ180" i="1"/>
  <c r="AM180" i="1" s="1"/>
  <c r="X150" i="1"/>
  <c r="AA150" i="1" s="1"/>
  <c r="R149" i="1"/>
  <c r="U149" i="1" s="1"/>
  <c r="X149" i="1" s="1"/>
  <c r="AA149" i="1" s="1"/>
  <c r="AD149" i="1" s="1"/>
  <c r="AG149" i="1" s="1"/>
  <c r="O147" i="1"/>
  <c r="R147" i="1" s="1"/>
  <c r="L147" i="1"/>
  <c r="L157" i="1"/>
  <c r="O157" i="1" s="1"/>
  <c r="L165" i="1"/>
  <c r="O165" i="1" s="1"/>
  <c r="R165" i="1" s="1"/>
  <c r="U165" i="1" s="1"/>
  <c r="L164" i="1"/>
  <c r="O164" i="1" s="1"/>
  <c r="BN18" i="1" l="1"/>
  <c r="BK16" i="1"/>
  <c r="BT20" i="1"/>
  <c r="AV135" i="1"/>
  <c r="AY135" i="1" s="1"/>
  <c r="AS133" i="1"/>
  <c r="AV133" i="1" s="1"/>
  <c r="AV131" i="1"/>
  <c r="AY131" i="1" s="1"/>
  <c r="AS129" i="1"/>
  <c r="AV129" i="1" s="1"/>
  <c r="AV127" i="1"/>
  <c r="AY127" i="1" s="1"/>
  <c r="AS125" i="1"/>
  <c r="AV125" i="1" s="1"/>
  <c r="AV111" i="1"/>
  <c r="AY111" i="1" s="1"/>
  <c r="AS109" i="1"/>
  <c r="AV109" i="1" s="1"/>
  <c r="AV97" i="1"/>
  <c r="AY97" i="1" s="1"/>
  <c r="AS95" i="1"/>
  <c r="AV95" i="1" s="1"/>
  <c r="AV93" i="1"/>
  <c r="AY93" i="1" s="1"/>
  <c r="AS91" i="1"/>
  <c r="AV91" i="1" s="1"/>
  <c r="AV77" i="1"/>
  <c r="AY77" i="1" s="1"/>
  <c r="AS75" i="1"/>
  <c r="AV75" i="1" s="1"/>
  <c r="AV73" i="1"/>
  <c r="AY73" i="1" s="1"/>
  <c r="AS71" i="1"/>
  <c r="AV71" i="1" s="1"/>
  <c r="AP180" i="1"/>
  <c r="AS180" i="1" s="1"/>
  <c r="AM178" i="1"/>
  <c r="AP178" i="1" s="1"/>
  <c r="AJ149" i="1"/>
  <c r="AM149" i="1" s="1"/>
  <c r="AP149" i="1" s="1"/>
  <c r="AS149" i="1" s="1"/>
  <c r="AA147" i="1"/>
  <c r="AD147" i="1" s="1"/>
  <c r="AD150" i="1"/>
  <c r="AG150" i="1" s="1"/>
  <c r="AJ150" i="1" s="1"/>
  <c r="AM150" i="1" s="1"/>
  <c r="U147" i="1"/>
  <c r="X147" i="1" s="1"/>
  <c r="AD142" i="1"/>
  <c r="AG142" i="1" s="1"/>
  <c r="AA140" i="1"/>
  <c r="AD140" i="1" s="1"/>
  <c r="X165" i="1"/>
  <c r="AA165" i="1" s="1"/>
  <c r="R164" i="1"/>
  <c r="U164" i="1" s="1"/>
  <c r="X164" i="1" s="1"/>
  <c r="AA164" i="1" s="1"/>
  <c r="AD164" i="1" s="1"/>
  <c r="AG164" i="1" s="1"/>
  <c r="O162" i="1"/>
  <c r="R162" i="1" s="1"/>
  <c r="R157" i="1"/>
  <c r="U157" i="1" s="1"/>
  <c r="O155" i="1"/>
  <c r="R155" i="1" s="1"/>
  <c r="L155" i="1"/>
  <c r="L162" i="1"/>
  <c r="BQ18" i="1" l="1"/>
  <c r="BN16" i="1"/>
  <c r="AS178" i="1"/>
  <c r="AV178" i="1" s="1"/>
  <c r="AV180" i="1"/>
  <c r="AY180" i="1" s="1"/>
  <c r="AV149" i="1"/>
  <c r="AY149" i="1" s="1"/>
  <c r="BB135" i="1"/>
  <c r="BE135" i="1" s="1"/>
  <c r="AY133" i="1"/>
  <c r="BB133" i="1" s="1"/>
  <c r="BB131" i="1"/>
  <c r="BE131" i="1" s="1"/>
  <c r="AY129" i="1"/>
  <c r="BB129" i="1" s="1"/>
  <c r="AY125" i="1"/>
  <c r="BB125" i="1" s="1"/>
  <c r="BB127" i="1"/>
  <c r="BE127" i="1" s="1"/>
  <c r="BB111" i="1"/>
  <c r="BE111" i="1" s="1"/>
  <c r="AY109" i="1"/>
  <c r="BB109" i="1" s="1"/>
  <c r="BB97" i="1"/>
  <c r="BE97" i="1" s="1"/>
  <c r="AY95" i="1"/>
  <c r="BB95" i="1" s="1"/>
  <c r="AY91" i="1"/>
  <c r="BB91" i="1" s="1"/>
  <c r="BB93" i="1"/>
  <c r="BE93" i="1" s="1"/>
  <c r="AY75" i="1"/>
  <c r="BB75" i="1" s="1"/>
  <c r="BB77" i="1"/>
  <c r="BE77" i="1" s="1"/>
  <c r="BB73" i="1"/>
  <c r="BE73" i="1" s="1"/>
  <c r="AY71" i="1"/>
  <c r="BB71" i="1" s="1"/>
  <c r="AM147" i="1"/>
  <c r="AP147" i="1" s="1"/>
  <c r="AP150" i="1"/>
  <c r="AS150" i="1" s="1"/>
  <c r="AV150" i="1" s="1"/>
  <c r="AY150" i="1" s="1"/>
  <c r="BB150" i="1" s="1"/>
  <c r="BE150" i="1" s="1"/>
  <c r="BH150" i="1" s="1"/>
  <c r="BK150" i="1" s="1"/>
  <c r="AJ142" i="1"/>
  <c r="AM142" i="1" s="1"/>
  <c r="AG140" i="1"/>
  <c r="AJ140" i="1" s="1"/>
  <c r="AA162" i="1"/>
  <c r="AD162" i="1" s="1"/>
  <c r="AD165" i="1"/>
  <c r="AG165" i="1" s="1"/>
  <c r="AJ165" i="1" s="1"/>
  <c r="AM165" i="1" s="1"/>
  <c r="U162" i="1"/>
  <c r="X162" i="1" s="1"/>
  <c r="AJ164" i="1"/>
  <c r="AM164" i="1" s="1"/>
  <c r="AP164" i="1" s="1"/>
  <c r="AS164" i="1" s="1"/>
  <c r="AG147" i="1"/>
  <c r="AJ147" i="1" s="1"/>
  <c r="X157" i="1"/>
  <c r="AA157" i="1" s="1"/>
  <c r="U155" i="1"/>
  <c r="X155" i="1" s="1"/>
  <c r="L173" i="1"/>
  <c r="O173" i="1" s="1"/>
  <c r="R173" i="1" s="1"/>
  <c r="U173" i="1" s="1"/>
  <c r="L172" i="1"/>
  <c r="O172" i="1" s="1"/>
  <c r="BT18" i="1" l="1"/>
  <c r="BT16" i="1" s="1"/>
  <c r="BQ16" i="1"/>
  <c r="AY178" i="1"/>
  <c r="BB178" i="1" s="1"/>
  <c r="BB180" i="1"/>
  <c r="BE180" i="1" s="1"/>
  <c r="AV164" i="1"/>
  <c r="AY164" i="1" s="1"/>
  <c r="AS147" i="1"/>
  <c r="AV147" i="1" s="1"/>
  <c r="BN150" i="1"/>
  <c r="BQ150" i="1" s="1"/>
  <c r="BB149" i="1"/>
  <c r="BE149" i="1" s="1"/>
  <c r="AY147" i="1"/>
  <c r="BB147" i="1" s="1"/>
  <c r="BH135" i="1"/>
  <c r="BK135" i="1" s="1"/>
  <c r="BE133" i="1"/>
  <c r="BH133" i="1" s="1"/>
  <c r="BH131" i="1"/>
  <c r="BK131" i="1" s="1"/>
  <c r="BE129" i="1"/>
  <c r="BH129" i="1" s="1"/>
  <c r="BH127" i="1"/>
  <c r="BK127" i="1" s="1"/>
  <c r="BE125" i="1"/>
  <c r="BH125" i="1" s="1"/>
  <c r="BH111" i="1"/>
  <c r="BK111" i="1" s="1"/>
  <c r="BE109" i="1"/>
  <c r="BH109" i="1" s="1"/>
  <c r="BH97" i="1"/>
  <c r="BK97" i="1" s="1"/>
  <c r="BE95" i="1"/>
  <c r="BH95" i="1" s="1"/>
  <c r="BH93" i="1"/>
  <c r="BK93" i="1" s="1"/>
  <c r="BE91" i="1"/>
  <c r="BH91" i="1" s="1"/>
  <c r="BH77" i="1"/>
  <c r="BK77" i="1" s="1"/>
  <c r="BE75" i="1"/>
  <c r="BH75" i="1" s="1"/>
  <c r="BH73" i="1"/>
  <c r="BK73" i="1" s="1"/>
  <c r="BE71" i="1"/>
  <c r="BH71" i="1" s="1"/>
  <c r="AM162" i="1"/>
  <c r="AP162" i="1" s="1"/>
  <c r="AP165" i="1"/>
  <c r="AS165" i="1" s="1"/>
  <c r="AV165" i="1" s="1"/>
  <c r="AY165" i="1" s="1"/>
  <c r="BB165" i="1" s="1"/>
  <c r="BE165" i="1" s="1"/>
  <c r="BH165" i="1" s="1"/>
  <c r="BK165" i="1" s="1"/>
  <c r="AP142" i="1"/>
  <c r="AS142" i="1" s="1"/>
  <c r="AM140" i="1"/>
  <c r="AP140" i="1" s="1"/>
  <c r="AG162" i="1"/>
  <c r="AJ162" i="1" s="1"/>
  <c r="AD157" i="1"/>
  <c r="AG157" i="1" s="1"/>
  <c r="AA155" i="1"/>
  <c r="AD155" i="1" s="1"/>
  <c r="X173" i="1"/>
  <c r="AA173" i="1" s="1"/>
  <c r="R172" i="1"/>
  <c r="U172" i="1" s="1"/>
  <c r="X172" i="1" s="1"/>
  <c r="AA172" i="1" s="1"/>
  <c r="AD172" i="1" s="1"/>
  <c r="AG172" i="1" s="1"/>
  <c r="O170" i="1"/>
  <c r="R170" i="1" s="1"/>
  <c r="L170" i="1"/>
  <c r="AS162" i="1" l="1"/>
  <c r="AV162" i="1" s="1"/>
  <c r="BH180" i="1"/>
  <c r="BK180" i="1" s="1"/>
  <c r="BE178" i="1"/>
  <c r="BH178" i="1" s="1"/>
  <c r="BN165" i="1"/>
  <c r="BQ165" i="1" s="1"/>
  <c r="BB164" i="1"/>
  <c r="BE164" i="1" s="1"/>
  <c r="AY162" i="1"/>
  <c r="BB162" i="1" s="1"/>
  <c r="BH149" i="1"/>
  <c r="BK149" i="1" s="1"/>
  <c r="BE147" i="1"/>
  <c r="BH147" i="1" s="1"/>
  <c r="BT150" i="1"/>
  <c r="AV142" i="1"/>
  <c r="AY142" i="1" s="1"/>
  <c r="AS140" i="1"/>
  <c r="AV140" i="1" s="1"/>
  <c r="BN135" i="1"/>
  <c r="BQ135" i="1" s="1"/>
  <c r="BK133" i="1"/>
  <c r="BN133" i="1" s="1"/>
  <c r="BN131" i="1"/>
  <c r="BQ131" i="1" s="1"/>
  <c r="BK129" i="1"/>
  <c r="BN129" i="1" s="1"/>
  <c r="BN127" i="1"/>
  <c r="BQ127" i="1" s="1"/>
  <c r="BK125" i="1"/>
  <c r="BN125" i="1" s="1"/>
  <c r="BN111" i="1"/>
  <c r="BQ111" i="1" s="1"/>
  <c r="BK109" i="1"/>
  <c r="BN109" i="1" s="1"/>
  <c r="BN97" i="1"/>
  <c r="BQ97" i="1" s="1"/>
  <c r="BK95" i="1"/>
  <c r="BN95" i="1" s="1"/>
  <c r="BN93" i="1"/>
  <c r="BQ93" i="1" s="1"/>
  <c r="BK91" i="1"/>
  <c r="BN91" i="1" s="1"/>
  <c r="BN77" i="1"/>
  <c r="BQ77" i="1" s="1"/>
  <c r="BK75" i="1"/>
  <c r="BN75" i="1" s="1"/>
  <c r="BN73" i="1"/>
  <c r="BQ73" i="1" s="1"/>
  <c r="BK71" i="1"/>
  <c r="BN71" i="1" s="1"/>
  <c r="AA170" i="1"/>
  <c r="AD170" i="1" s="1"/>
  <c r="AD173" i="1"/>
  <c r="AG173" i="1" s="1"/>
  <c r="AJ173" i="1" s="1"/>
  <c r="AM173" i="1" s="1"/>
  <c r="AG155" i="1"/>
  <c r="AJ155" i="1" s="1"/>
  <c r="AJ157" i="1"/>
  <c r="AM157" i="1" s="1"/>
  <c r="AJ172" i="1"/>
  <c r="AM172" i="1" s="1"/>
  <c r="AP172" i="1" s="1"/>
  <c r="AS172" i="1" s="1"/>
  <c r="U170" i="1"/>
  <c r="X170" i="1" s="1"/>
  <c r="L46" i="1"/>
  <c r="O46" i="1" s="1"/>
  <c r="R46" i="1" s="1"/>
  <c r="U46" i="1" s="1"/>
  <c r="X46" i="1" s="1"/>
  <c r="AA46" i="1" s="1"/>
  <c r="AD46" i="1" s="1"/>
  <c r="AG46" i="1" s="1"/>
  <c r="AJ46" i="1" s="1"/>
  <c r="AM46" i="1" s="1"/>
  <c r="AP46" i="1" s="1"/>
  <c r="AS46" i="1" s="1"/>
  <c r="AV46" i="1" s="1"/>
  <c r="AY46" i="1" s="1"/>
  <c r="BB46" i="1" s="1"/>
  <c r="BE46" i="1" s="1"/>
  <c r="BH46" i="1" s="1"/>
  <c r="BK46" i="1" s="1"/>
  <c r="BN46" i="1" s="1"/>
  <c r="BQ46" i="1" s="1"/>
  <c r="BT46" i="1" s="1"/>
  <c r="L32" i="1"/>
  <c r="O32" i="1" s="1"/>
  <c r="BN180" i="1" l="1"/>
  <c r="BQ180" i="1" s="1"/>
  <c r="BK178" i="1"/>
  <c r="BN178" i="1" s="1"/>
  <c r="AV172" i="1"/>
  <c r="AY172" i="1" s="1"/>
  <c r="BH164" i="1"/>
  <c r="BK164" i="1" s="1"/>
  <c r="BE162" i="1"/>
  <c r="BH162" i="1" s="1"/>
  <c r="BT165" i="1"/>
  <c r="BN149" i="1"/>
  <c r="BQ149" i="1" s="1"/>
  <c r="BK147" i="1"/>
  <c r="BN147" i="1" s="1"/>
  <c r="BB142" i="1"/>
  <c r="BE142" i="1" s="1"/>
  <c r="AY140" i="1"/>
  <c r="BB140" i="1" s="1"/>
  <c r="BT135" i="1"/>
  <c r="BQ133" i="1"/>
  <c r="BT133" i="1" s="1"/>
  <c r="BQ129" i="1"/>
  <c r="BT129" i="1" s="1"/>
  <c r="BT131" i="1"/>
  <c r="BT127" i="1"/>
  <c r="BQ125" i="1"/>
  <c r="BT125" i="1" s="1"/>
  <c r="BT111" i="1"/>
  <c r="BQ109" i="1"/>
  <c r="BT109" i="1" s="1"/>
  <c r="BT97" i="1"/>
  <c r="BQ95" i="1"/>
  <c r="BT95" i="1" s="1"/>
  <c r="BT93" i="1"/>
  <c r="BQ91" i="1"/>
  <c r="BT91" i="1" s="1"/>
  <c r="BT77" i="1"/>
  <c r="BQ75" i="1"/>
  <c r="BT75" i="1" s="1"/>
  <c r="BQ71" i="1"/>
  <c r="BT71" i="1" s="1"/>
  <c r="BT73" i="1"/>
  <c r="AP157" i="1"/>
  <c r="AS157" i="1" s="1"/>
  <c r="AM155" i="1"/>
  <c r="AP155" i="1" s="1"/>
  <c r="AM170" i="1"/>
  <c r="AP170" i="1" s="1"/>
  <c r="AP173" i="1"/>
  <c r="AS173" i="1" s="1"/>
  <c r="AV173" i="1" s="1"/>
  <c r="AY173" i="1" s="1"/>
  <c r="BB173" i="1" s="1"/>
  <c r="BE173" i="1" s="1"/>
  <c r="BH173" i="1" s="1"/>
  <c r="BK173" i="1" s="1"/>
  <c r="AG170" i="1"/>
  <c r="AJ170" i="1" s="1"/>
  <c r="R32" i="1"/>
  <c r="U32" i="1" s="1"/>
  <c r="X32" i="1" s="1"/>
  <c r="AA32" i="1" s="1"/>
  <c r="L50" i="1"/>
  <c r="O50" i="1" s="1"/>
  <c r="R50" i="1" s="1"/>
  <c r="U50" i="1" s="1"/>
  <c r="X50" i="1" s="1"/>
  <c r="AA50" i="1" s="1"/>
  <c r="AD50" i="1" s="1"/>
  <c r="AG50" i="1" s="1"/>
  <c r="AJ50" i="1" s="1"/>
  <c r="AM50" i="1" s="1"/>
  <c r="AP50" i="1" s="1"/>
  <c r="AS50" i="1" s="1"/>
  <c r="AV50" i="1" s="1"/>
  <c r="AY50" i="1" s="1"/>
  <c r="BB50" i="1" s="1"/>
  <c r="BE50" i="1" s="1"/>
  <c r="BH50" i="1" s="1"/>
  <c r="BK50" i="1" s="1"/>
  <c r="BN50" i="1" s="1"/>
  <c r="BQ50" i="1" s="1"/>
  <c r="BT50" i="1" s="1"/>
  <c r="L49" i="1"/>
  <c r="O49" i="1" s="1"/>
  <c r="R49" i="1" s="1"/>
  <c r="U49" i="1" s="1"/>
  <c r="X49" i="1" s="1"/>
  <c r="AA49" i="1" s="1"/>
  <c r="AD49" i="1" s="1"/>
  <c r="AG49" i="1" s="1"/>
  <c r="AJ49" i="1" s="1"/>
  <c r="AM49" i="1" s="1"/>
  <c r="AP49" i="1" s="1"/>
  <c r="AS49" i="1" s="1"/>
  <c r="AV49" i="1" s="1"/>
  <c r="AY49" i="1" s="1"/>
  <c r="BB49" i="1" s="1"/>
  <c r="BE49" i="1" s="1"/>
  <c r="BH49" i="1" s="1"/>
  <c r="BK49" i="1" s="1"/>
  <c r="BN49" i="1" s="1"/>
  <c r="BQ49" i="1" s="1"/>
  <c r="BT49" i="1" s="1"/>
  <c r="L48" i="1"/>
  <c r="O48" i="1" s="1"/>
  <c r="R48" i="1" s="1"/>
  <c r="U48" i="1" s="1"/>
  <c r="X48" i="1" s="1"/>
  <c r="AA48" i="1" s="1"/>
  <c r="AD48" i="1" s="1"/>
  <c r="AG48" i="1" s="1"/>
  <c r="AJ48" i="1" s="1"/>
  <c r="AM48" i="1" s="1"/>
  <c r="AP48" i="1" s="1"/>
  <c r="AS48" i="1" s="1"/>
  <c r="AV48" i="1" s="1"/>
  <c r="AY48" i="1" s="1"/>
  <c r="BB48" i="1" s="1"/>
  <c r="BE48" i="1" s="1"/>
  <c r="BH48" i="1" s="1"/>
  <c r="BK48" i="1" s="1"/>
  <c r="BN48" i="1" s="1"/>
  <c r="BQ48" i="1" s="1"/>
  <c r="BT48" i="1" s="1"/>
  <c r="L47" i="1"/>
  <c r="O47" i="1" s="1"/>
  <c r="R47" i="1" s="1"/>
  <c r="U47" i="1" s="1"/>
  <c r="X47" i="1" s="1"/>
  <c r="AA47" i="1" s="1"/>
  <c r="AD47" i="1" s="1"/>
  <c r="AG47" i="1" s="1"/>
  <c r="AJ47" i="1" s="1"/>
  <c r="AM47" i="1" s="1"/>
  <c r="AP47" i="1" s="1"/>
  <c r="AS47" i="1" s="1"/>
  <c r="AV47" i="1" s="1"/>
  <c r="AY47" i="1" s="1"/>
  <c r="BB47" i="1" s="1"/>
  <c r="BE47" i="1" s="1"/>
  <c r="BH47" i="1" s="1"/>
  <c r="BK47" i="1" s="1"/>
  <c r="BN47" i="1" s="1"/>
  <c r="BQ47" i="1" s="1"/>
  <c r="BT47" i="1" s="1"/>
  <c r="L42" i="1"/>
  <c r="O42" i="1" s="1"/>
  <c r="L38" i="1"/>
  <c r="O38" i="1" s="1"/>
  <c r="R38" i="1" s="1"/>
  <c r="U38" i="1" s="1"/>
  <c r="L37" i="1"/>
  <c r="O37" i="1" s="1"/>
  <c r="L33" i="1"/>
  <c r="O33" i="1" s="1"/>
  <c r="R33" i="1" s="1"/>
  <c r="U33" i="1" s="1"/>
  <c r="L30" i="1"/>
  <c r="L187" i="1" s="1"/>
  <c r="BT180" i="1" l="1"/>
  <c r="BQ178" i="1"/>
  <c r="BT178" i="1" s="1"/>
  <c r="AS170" i="1"/>
  <c r="AV170" i="1" s="1"/>
  <c r="BN173" i="1"/>
  <c r="BQ173" i="1" s="1"/>
  <c r="BB172" i="1"/>
  <c r="BE172" i="1" s="1"/>
  <c r="AY170" i="1"/>
  <c r="BB170" i="1" s="1"/>
  <c r="BN164" i="1"/>
  <c r="BQ164" i="1" s="1"/>
  <c r="BK162" i="1"/>
  <c r="BN162" i="1" s="1"/>
  <c r="AV157" i="1"/>
  <c r="AY157" i="1" s="1"/>
  <c r="AS155" i="1"/>
  <c r="AV155" i="1" s="1"/>
  <c r="BT149" i="1"/>
  <c r="BQ147" i="1"/>
  <c r="BT147" i="1" s="1"/>
  <c r="BH142" i="1"/>
  <c r="BK142" i="1" s="1"/>
  <c r="BE140" i="1"/>
  <c r="BH140" i="1" s="1"/>
  <c r="X38" i="1"/>
  <c r="AA38" i="1" s="1"/>
  <c r="AD38" i="1" s="1"/>
  <c r="AG38" i="1" s="1"/>
  <c r="AJ38" i="1" s="1"/>
  <c r="AM38" i="1" s="1"/>
  <c r="AP38" i="1" s="1"/>
  <c r="AS38" i="1" s="1"/>
  <c r="AV38" i="1" s="1"/>
  <c r="AY38" i="1" s="1"/>
  <c r="BB38" i="1" s="1"/>
  <c r="BE38" i="1" s="1"/>
  <c r="BH38" i="1" s="1"/>
  <c r="BK38" i="1" s="1"/>
  <c r="U30" i="1"/>
  <c r="U187" i="1" s="1"/>
  <c r="X33" i="1"/>
  <c r="AA33" i="1" s="1"/>
  <c r="AD33" i="1" s="1"/>
  <c r="AG33" i="1" s="1"/>
  <c r="AJ33" i="1" s="1"/>
  <c r="AM33" i="1" s="1"/>
  <c r="AP33" i="1" s="1"/>
  <c r="AS33" i="1" s="1"/>
  <c r="AV33" i="1" s="1"/>
  <c r="AY33" i="1" s="1"/>
  <c r="BB33" i="1" s="1"/>
  <c r="BE33" i="1" s="1"/>
  <c r="BH33" i="1" s="1"/>
  <c r="BK33" i="1" s="1"/>
  <c r="AD32" i="1"/>
  <c r="AG32" i="1" s="1"/>
  <c r="R37" i="1"/>
  <c r="U37" i="1" s="1"/>
  <c r="X37" i="1" s="1"/>
  <c r="AA37" i="1" s="1"/>
  <c r="O35" i="1"/>
  <c r="R42" i="1"/>
  <c r="O40" i="1"/>
  <c r="O30" i="1"/>
  <c r="O187" i="1" s="1"/>
  <c r="L40" i="1"/>
  <c r="L35" i="1"/>
  <c r="X30" i="1" l="1"/>
  <c r="X187" i="1" s="1"/>
  <c r="BT173" i="1"/>
  <c r="BH172" i="1"/>
  <c r="BK172" i="1" s="1"/>
  <c r="BE170" i="1"/>
  <c r="BH170" i="1" s="1"/>
  <c r="BT164" i="1"/>
  <c r="BQ162" i="1"/>
  <c r="BT162" i="1" s="1"/>
  <c r="AY155" i="1"/>
  <c r="BB155" i="1" s="1"/>
  <c r="BB157" i="1"/>
  <c r="BE157" i="1" s="1"/>
  <c r="BN142" i="1"/>
  <c r="BQ142" i="1" s="1"/>
  <c r="BK140" i="1"/>
  <c r="BN140" i="1" s="1"/>
  <c r="BN38" i="1"/>
  <c r="BQ38" i="1" s="1"/>
  <c r="BT38" i="1" s="1"/>
  <c r="BN33" i="1"/>
  <c r="BQ33" i="1" s="1"/>
  <c r="BT33" i="1" s="1"/>
  <c r="AD37" i="1"/>
  <c r="AG37" i="1" s="1"/>
  <c r="AA35" i="1"/>
  <c r="AA30" i="1"/>
  <c r="AA187" i="1" s="1"/>
  <c r="R40" i="1"/>
  <c r="U42" i="1"/>
  <c r="AJ32" i="1"/>
  <c r="AM32" i="1" s="1"/>
  <c r="AG30" i="1"/>
  <c r="AG187" i="1" s="1"/>
  <c r="U35" i="1"/>
  <c r="R35" i="1"/>
  <c r="R30" i="1"/>
  <c r="R187" i="1" s="1"/>
  <c r="L58" i="1"/>
  <c r="O58" i="1" s="1"/>
  <c r="R58" i="1" s="1"/>
  <c r="U58" i="1" s="1"/>
  <c r="L57" i="1"/>
  <c r="O57" i="1" s="1"/>
  <c r="AD30" i="1" l="1"/>
  <c r="AD187" i="1" s="1"/>
  <c r="BN172" i="1"/>
  <c r="BQ172" i="1" s="1"/>
  <c r="BK170" i="1"/>
  <c r="BN170" i="1" s="1"/>
  <c r="BH157" i="1"/>
  <c r="BK157" i="1" s="1"/>
  <c r="BE155" i="1"/>
  <c r="BH155" i="1" s="1"/>
  <c r="BT142" i="1"/>
  <c r="BQ140" i="1"/>
  <c r="BT140" i="1" s="1"/>
  <c r="AP32" i="1"/>
  <c r="AS32" i="1" s="1"/>
  <c r="AM30" i="1"/>
  <c r="AM187" i="1" s="1"/>
  <c r="X35" i="1"/>
  <c r="AJ30" i="1"/>
  <c r="AJ187" i="1" s="1"/>
  <c r="AD35" i="1"/>
  <c r="X58" i="1"/>
  <c r="AA58" i="1" s="1"/>
  <c r="AD58" i="1" s="1"/>
  <c r="AG58" i="1" s="1"/>
  <c r="AJ58" i="1" s="1"/>
  <c r="AM58" i="1" s="1"/>
  <c r="X42" i="1"/>
  <c r="U40" i="1"/>
  <c r="AJ37" i="1"/>
  <c r="AM37" i="1" s="1"/>
  <c r="AG35" i="1"/>
  <c r="R57" i="1"/>
  <c r="U57" i="1" s="1"/>
  <c r="X57" i="1" s="1"/>
  <c r="AA57" i="1" s="1"/>
  <c r="O55" i="1"/>
  <c r="L63" i="1"/>
  <c r="O63" i="1" s="1"/>
  <c r="R63" i="1" s="1"/>
  <c r="U63" i="1" s="1"/>
  <c r="X63" i="1" s="1"/>
  <c r="AA63" i="1" s="1"/>
  <c r="AD63" i="1" s="1"/>
  <c r="AG63" i="1" s="1"/>
  <c r="AJ63" i="1" s="1"/>
  <c r="AM63" i="1" s="1"/>
  <c r="AP63" i="1" s="1"/>
  <c r="AS63" i="1" s="1"/>
  <c r="AV63" i="1" s="1"/>
  <c r="AY63" i="1" s="1"/>
  <c r="BB63" i="1" s="1"/>
  <c r="BE63" i="1" s="1"/>
  <c r="BH63" i="1" s="1"/>
  <c r="BK63" i="1" s="1"/>
  <c r="BN63" i="1" s="1"/>
  <c r="BQ63" i="1" s="1"/>
  <c r="BT63" i="1" s="1"/>
  <c r="L64" i="1"/>
  <c r="O64" i="1" s="1"/>
  <c r="R64" i="1" s="1"/>
  <c r="U64" i="1" s="1"/>
  <c r="X64" i="1" s="1"/>
  <c r="AA64" i="1" s="1"/>
  <c r="AD64" i="1" s="1"/>
  <c r="AG64" i="1" s="1"/>
  <c r="AJ64" i="1" s="1"/>
  <c r="AM64" i="1" s="1"/>
  <c r="AP64" i="1" s="1"/>
  <c r="AS64" i="1" s="1"/>
  <c r="AV64" i="1" s="1"/>
  <c r="AY64" i="1" s="1"/>
  <c r="BB64" i="1" s="1"/>
  <c r="BE64" i="1" s="1"/>
  <c r="BH64" i="1" s="1"/>
  <c r="BK64" i="1" s="1"/>
  <c r="BN64" i="1" s="1"/>
  <c r="BQ64" i="1" s="1"/>
  <c r="BT64" i="1" s="1"/>
  <c r="L65" i="1"/>
  <c r="O65" i="1" s="1"/>
  <c r="R65" i="1" s="1"/>
  <c r="U65" i="1" s="1"/>
  <c r="X65" i="1" s="1"/>
  <c r="AA65" i="1" s="1"/>
  <c r="AD65" i="1" s="1"/>
  <c r="AG65" i="1" s="1"/>
  <c r="AJ65" i="1" s="1"/>
  <c r="AM65" i="1" s="1"/>
  <c r="AP65" i="1" s="1"/>
  <c r="AS65" i="1" s="1"/>
  <c r="AV65" i="1" s="1"/>
  <c r="AY65" i="1" s="1"/>
  <c r="BB65" i="1" s="1"/>
  <c r="L66" i="1"/>
  <c r="O66" i="1" s="1"/>
  <c r="R66" i="1" s="1"/>
  <c r="U66" i="1" s="1"/>
  <c r="X66" i="1" s="1"/>
  <c r="AA66" i="1" s="1"/>
  <c r="AD66" i="1" s="1"/>
  <c r="AG66" i="1" s="1"/>
  <c r="AJ66" i="1" s="1"/>
  <c r="AM66" i="1" s="1"/>
  <c r="AP66" i="1" s="1"/>
  <c r="AS66" i="1" s="1"/>
  <c r="AV66" i="1" s="1"/>
  <c r="AY66" i="1" s="1"/>
  <c r="BB66" i="1" s="1"/>
  <c r="BE66" i="1" s="1"/>
  <c r="BH66" i="1" s="1"/>
  <c r="BK66" i="1" s="1"/>
  <c r="BN66" i="1" s="1"/>
  <c r="BQ66" i="1" s="1"/>
  <c r="BT66" i="1" s="1"/>
  <c r="BT172" i="1" l="1"/>
  <c r="BQ170" i="1"/>
  <c r="BT170" i="1" s="1"/>
  <c r="BN157" i="1"/>
  <c r="BQ157" i="1" s="1"/>
  <c r="BK155" i="1"/>
  <c r="BN155" i="1" s="1"/>
  <c r="BE65" i="1"/>
  <c r="BH65" i="1" s="1"/>
  <c r="BK65" i="1" s="1"/>
  <c r="BN65" i="1" s="1"/>
  <c r="BQ65" i="1" s="1"/>
  <c r="BT65" i="1" s="1"/>
  <c r="AV32" i="1"/>
  <c r="AY32" i="1" s="1"/>
  <c r="AS30" i="1"/>
  <c r="AS187" i="1" s="1"/>
  <c r="AP58" i="1"/>
  <c r="AS58" i="1" s="1"/>
  <c r="AV58" i="1" s="1"/>
  <c r="AY58" i="1" s="1"/>
  <c r="BB58" i="1" s="1"/>
  <c r="BE58" i="1" s="1"/>
  <c r="BH58" i="1" s="1"/>
  <c r="BK58" i="1" s="1"/>
  <c r="AP30" i="1"/>
  <c r="AP187" i="1" s="1"/>
  <c r="AP37" i="1"/>
  <c r="AS37" i="1" s="1"/>
  <c r="AM35" i="1"/>
  <c r="AJ35" i="1"/>
  <c r="AD57" i="1"/>
  <c r="AG57" i="1" s="1"/>
  <c r="AA55" i="1"/>
  <c r="U55" i="1"/>
  <c r="AA42" i="1"/>
  <c r="X40" i="1"/>
  <c r="R55" i="1"/>
  <c r="BT157" i="1" l="1"/>
  <c r="BQ155" i="1"/>
  <c r="BT155" i="1" s="1"/>
  <c r="BN58" i="1"/>
  <c r="BQ58" i="1" s="1"/>
  <c r="BT58" i="1" s="1"/>
  <c r="AS35" i="1"/>
  <c r="AV37" i="1"/>
  <c r="AY37" i="1" s="1"/>
  <c r="AV30" i="1"/>
  <c r="AV187" i="1" s="1"/>
  <c r="BB32" i="1"/>
  <c r="BE32" i="1" s="1"/>
  <c r="AY30" i="1"/>
  <c r="AY187" i="1" s="1"/>
  <c r="AP35" i="1"/>
  <c r="AJ57" i="1"/>
  <c r="AM57" i="1" s="1"/>
  <c r="AG55" i="1"/>
  <c r="X55" i="1"/>
  <c r="AD42" i="1"/>
  <c r="AA40" i="1"/>
  <c r="AD55" i="1"/>
  <c r="BB37" i="1" l="1"/>
  <c r="BE37" i="1" s="1"/>
  <c r="AY35" i="1"/>
  <c r="AV35" i="1"/>
  <c r="BB30" i="1"/>
  <c r="BB187" i="1" s="1"/>
  <c r="BH32" i="1"/>
  <c r="BK32" i="1" s="1"/>
  <c r="BE30" i="1"/>
  <c r="BE187" i="1" s="1"/>
  <c r="AP57" i="1"/>
  <c r="AS57" i="1" s="1"/>
  <c r="AM55" i="1"/>
  <c r="AG42" i="1"/>
  <c r="AD40" i="1"/>
  <c r="AJ55" i="1"/>
  <c r="AV57" i="1" l="1"/>
  <c r="AY57" i="1" s="1"/>
  <c r="AS55" i="1"/>
  <c r="BB35" i="1"/>
  <c r="BE35" i="1"/>
  <c r="BH37" i="1"/>
  <c r="BK37" i="1" s="1"/>
  <c r="BH30" i="1"/>
  <c r="BH187" i="1" s="1"/>
  <c r="BN32" i="1"/>
  <c r="BQ32" i="1" s="1"/>
  <c r="BK30" i="1"/>
  <c r="BK187" i="1" s="1"/>
  <c r="AP55" i="1"/>
  <c r="AJ42" i="1"/>
  <c r="AG40" i="1"/>
  <c r="L55" i="1"/>
  <c r="L189" i="1" s="1"/>
  <c r="L120" i="1"/>
  <c r="O120" i="1" s="1"/>
  <c r="L116" i="1"/>
  <c r="O116" i="1" s="1"/>
  <c r="R116" i="1" s="1"/>
  <c r="U116" i="1" s="1"/>
  <c r="X116" i="1" s="1"/>
  <c r="AA116" i="1" s="1"/>
  <c r="AD116" i="1" s="1"/>
  <c r="AG116" i="1" s="1"/>
  <c r="AJ116" i="1" s="1"/>
  <c r="AM116" i="1" s="1"/>
  <c r="AP116" i="1" s="1"/>
  <c r="AS116" i="1" s="1"/>
  <c r="AV116" i="1" s="1"/>
  <c r="AY116" i="1" s="1"/>
  <c r="BB116" i="1" s="1"/>
  <c r="BE116" i="1" s="1"/>
  <c r="BH116" i="1" s="1"/>
  <c r="BK116" i="1" s="1"/>
  <c r="BN116" i="1" s="1"/>
  <c r="BQ116" i="1" s="1"/>
  <c r="BT116" i="1" s="1"/>
  <c r="L115" i="1"/>
  <c r="O115" i="1" s="1"/>
  <c r="L104" i="1"/>
  <c r="O104" i="1" s="1"/>
  <c r="R104" i="1" s="1"/>
  <c r="U104" i="1" s="1"/>
  <c r="X104" i="1" s="1"/>
  <c r="AA104" i="1" s="1"/>
  <c r="AD104" i="1" s="1"/>
  <c r="AG104" i="1" s="1"/>
  <c r="AJ104" i="1" s="1"/>
  <c r="AM104" i="1" s="1"/>
  <c r="AP104" i="1" s="1"/>
  <c r="AS104" i="1" s="1"/>
  <c r="AV104" i="1" s="1"/>
  <c r="AY104" i="1" s="1"/>
  <c r="BB104" i="1" s="1"/>
  <c r="BE104" i="1" s="1"/>
  <c r="BH104" i="1" s="1"/>
  <c r="BK104" i="1" s="1"/>
  <c r="BN104" i="1" s="1"/>
  <c r="BQ104" i="1" s="1"/>
  <c r="BT104" i="1" s="1"/>
  <c r="L103" i="1"/>
  <c r="O103" i="1" s="1"/>
  <c r="R103" i="1" s="1"/>
  <c r="U103" i="1" s="1"/>
  <c r="X103" i="1" s="1"/>
  <c r="AA103" i="1" s="1"/>
  <c r="AD103" i="1" s="1"/>
  <c r="AG103" i="1" s="1"/>
  <c r="AJ103" i="1" s="1"/>
  <c r="AM103" i="1" s="1"/>
  <c r="AP103" i="1" s="1"/>
  <c r="AS103" i="1" s="1"/>
  <c r="AV103" i="1" s="1"/>
  <c r="AY103" i="1" s="1"/>
  <c r="BB103" i="1" s="1"/>
  <c r="BE103" i="1" s="1"/>
  <c r="BH103" i="1" s="1"/>
  <c r="BK103" i="1" s="1"/>
  <c r="BN103" i="1" s="1"/>
  <c r="BQ103" i="1" s="1"/>
  <c r="BT103" i="1" s="1"/>
  <c r="L102" i="1"/>
  <c r="O102" i="1" s="1"/>
  <c r="L101" i="1"/>
  <c r="O101" i="1" s="1"/>
  <c r="R101" i="1" s="1"/>
  <c r="U101" i="1" s="1"/>
  <c r="L85" i="1"/>
  <c r="O85" i="1" s="1"/>
  <c r="R85" i="1" s="1"/>
  <c r="U85" i="1" s="1"/>
  <c r="X85" i="1" s="1"/>
  <c r="AA85" i="1" s="1"/>
  <c r="AD85" i="1" s="1"/>
  <c r="AG85" i="1" s="1"/>
  <c r="AJ85" i="1" s="1"/>
  <c r="AM85" i="1" s="1"/>
  <c r="AP85" i="1" s="1"/>
  <c r="AS85" i="1" s="1"/>
  <c r="AV85" i="1" s="1"/>
  <c r="AY85" i="1" s="1"/>
  <c r="BB85" i="1" s="1"/>
  <c r="BE85" i="1" s="1"/>
  <c r="BH85" i="1" s="1"/>
  <c r="BK85" i="1" s="1"/>
  <c r="BN85" i="1" s="1"/>
  <c r="BQ85" i="1" s="1"/>
  <c r="BT85" i="1" s="1"/>
  <c r="L84" i="1"/>
  <c r="O84" i="1" s="1"/>
  <c r="R84" i="1" s="1"/>
  <c r="U84" i="1" s="1"/>
  <c r="X84" i="1" s="1"/>
  <c r="AA84" i="1" s="1"/>
  <c r="AD84" i="1" s="1"/>
  <c r="AG84" i="1" s="1"/>
  <c r="AJ84" i="1" s="1"/>
  <c r="AM84" i="1" s="1"/>
  <c r="AP84" i="1" s="1"/>
  <c r="AS84" i="1" s="1"/>
  <c r="AV84" i="1" s="1"/>
  <c r="AY84" i="1" s="1"/>
  <c r="BB84" i="1" s="1"/>
  <c r="BE84" i="1" s="1"/>
  <c r="BH84" i="1" s="1"/>
  <c r="BK84" i="1" s="1"/>
  <c r="BN84" i="1" s="1"/>
  <c r="BQ84" i="1" s="1"/>
  <c r="BT84" i="1" s="1"/>
  <c r="L83" i="1"/>
  <c r="O83" i="1" s="1"/>
  <c r="R83" i="1" s="1"/>
  <c r="U83" i="1" s="1"/>
  <c r="X83" i="1" s="1"/>
  <c r="AA83" i="1" s="1"/>
  <c r="AD83" i="1" s="1"/>
  <c r="AG83" i="1" s="1"/>
  <c r="AJ83" i="1" s="1"/>
  <c r="AM83" i="1" s="1"/>
  <c r="AP83" i="1" s="1"/>
  <c r="AS83" i="1" s="1"/>
  <c r="AV83" i="1" s="1"/>
  <c r="AY83" i="1" s="1"/>
  <c r="BB83" i="1" s="1"/>
  <c r="BE83" i="1" s="1"/>
  <c r="BH83" i="1" s="1"/>
  <c r="BK83" i="1" s="1"/>
  <c r="BN83" i="1" s="1"/>
  <c r="BQ83" i="1" s="1"/>
  <c r="BT83" i="1" s="1"/>
  <c r="L82" i="1"/>
  <c r="O82" i="1" s="1"/>
  <c r="L62" i="1"/>
  <c r="O62" i="1" s="1"/>
  <c r="R115" i="1" l="1"/>
  <c r="U115" i="1" s="1"/>
  <c r="O113" i="1"/>
  <c r="O189" i="1" s="1"/>
  <c r="AV55" i="1"/>
  <c r="BB57" i="1"/>
  <c r="BE57" i="1" s="1"/>
  <c r="AY55" i="1"/>
  <c r="BH35" i="1"/>
  <c r="BN37" i="1"/>
  <c r="BQ37" i="1" s="1"/>
  <c r="BK35" i="1"/>
  <c r="BN30" i="1"/>
  <c r="BN187" i="1" s="1"/>
  <c r="BT32" i="1"/>
  <c r="BQ30" i="1"/>
  <c r="BQ187" i="1" s="1"/>
  <c r="AJ40" i="1"/>
  <c r="AM42" i="1"/>
  <c r="X101" i="1"/>
  <c r="AA101" i="1" s="1"/>
  <c r="O79" i="1"/>
  <c r="R79" i="1" s="1"/>
  <c r="R82" i="1"/>
  <c r="U82" i="1" s="1"/>
  <c r="O99" i="1"/>
  <c r="R99" i="1" s="1"/>
  <c r="R102" i="1"/>
  <c r="U102" i="1" s="1"/>
  <c r="X102" i="1" s="1"/>
  <c r="AA102" i="1" s="1"/>
  <c r="AD102" i="1" s="1"/>
  <c r="AG102" i="1" s="1"/>
  <c r="R120" i="1"/>
  <c r="U120" i="1" s="1"/>
  <c r="O118" i="1"/>
  <c r="R118" i="1" s="1"/>
  <c r="R62" i="1"/>
  <c r="O60" i="1"/>
  <c r="L118" i="1"/>
  <c r="L99" i="1"/>
  <c r="L60" i="1"/>
  <c r="L191" i="1" l="1"/>
  <c r="O191" i="1"/>
  <c r="R113" i="1"/>
  <c r="R189" i="1" s="1"/>
  <c r="X115" i="1"/>
  <c r="AA115" i="1" s="1"/>
  <c r="U113" i="1"/>
  <c r="U189" i="1" s="1"/>
  <c r="BH57" i="1"/>
  <c r="BK57" i="1" s="1"/>
  <c r="BE55" i="1"/>
  <c r="BB55" i="1"/>
  <c r="BT37" i="1"/>
  <c r="BQ35" i="1"/>
  <c r="BN35" i="1"/>
  <c r="BT30" i="1"/>
  <c r="BT187" i="1" s="1"/>
  <c r="AP42" i="1"/>
  <c r="AM40" i="1"/>
  <c r="U99" i="1"/>
  <c r="X99" i="1" s="1"/>
  <c r="R60" i="1"/>
  <c r="R191" i="1" s="1"/>
  <c r="U62" i="1"/>
  <c r="AA99" i="1"/>
  <c r="AD99" i="1" s="1"/>
  <c r="AD101" i="1"/>
  <c r="AG101" i="1" s="1"/>
  <c r="AJ101" i="1" s="1"/>
  <c r="AM101" i="1" s="1"/>
  <c r="X120" i="1"/>
  <c r="AA120" i="1" s="1"/>
  <c r="U118" i="1"/>
  <c r="X118" i="1" s="1"/>
  <c r="AJ102" i="1"/>
  <c r="AM102" i="1" s="1"/>
  <c r="AP102" i="1" s="1"/>
  <c r="AS102" i="1" s="1"/>
  <c r="AV102" i="1" s="1"/>
  <c r="AY102" i="1" s="1"/>
  <c r="X82" i="1"/>
  <c r="AA82" i="1" s="1"/>
  <c r="U79" i="1"/>
  <c r="L193" i="1"/>
  <c r="O193" i="1" l="1"/>
  <c r="R193" i="1" s="1"/>
  <c r="AD115" i="1"/>
  <c r="AG115" i="1" s="1"/>
  <c r="AA113" i="1"/>
  <c r="AA189" i="1" s="1"/>
  <c r="X113" i="1"/>
  <c r="X189" i="1" s="1"/>
  <c r="BB102" i="1"/>
  <c r="BE102" i="1" s="1"/>
  <c r="BH55" i="1"/>
  <c r="BN57" i="1"/>
  <c r="BQ57" i="1" s="1"/>
  <c r="BK55" i="1"/>
  <c r="AP40" i="1"/>
  <c r="AS42" i="1"/>
  <c r="BT35" i="1"/>
  <c r="AP101" i="1"/>
  <c r="AS101" i="1" s="1"/>
  <c r="AM99" i="1"/>
  <c r="AP99" i="1" s="1"/>
  <c r="X62" i="1"/>
  <c r="U60" i="1"/>
  <c r="U191" i="1" s="1"/>
  <c r="AG99" i="1"/>
  <c r="AJ99" i="1" s="1"/>
  <c r="AD82" i="1"/>
  <c r="AG82" i="1" s="1"/>
  <c r="AA79" i="1"/>
  <c r="AD79" i="1" s="1"/>
  <c r="AD120" i="1"/>
  <c r="AG120" i="1" s="1"/>
  <c r="AA118" i="1"/>
  <c r="AD118" i="1" s="1"/>
  <c r="X79" i="1"/>
  <c r="U193" i="1" l="1"/>
  <c r="X193" i="1" s="1"/>
  <c r="AJ115" i="1"/>
  <c r="AM115" i="1" s="1"/>
  <c r="AG113" i="1"/>
  <c r="AG189" i="1" s="1"/>
  <c r="AD113" i="1"/>
  <c r="AD189" i="1" s="1"/>
  <c r="AV101" i="1"/>
  <c r="AY101" i="1" s="1"/>
  <c r="AS99" i="1"/>
  <c r="AV99" i="1" s="1"/>
  <c r="BH102" i="1"/>
  <c r="BK102" i="1" s="1"/>
  <c r="BN102" i="1" s="1"/>
  <c r="BQ102" i="1" s="1"/>
  <c r="BN55" i="1"/>
  <c r="BT57" i="1"/>
  <c r="BQ55" i="1"/>
  <c r="AV42" i="1"/>
  <c r="AS40" i="1"/>
  <c r="AG79" i="1"/>
  <c r="AJ79" i="1" s="1"/>
  <c r="AJ82" i="1"/>
  <c r="AM82" i="1" s="1"/>
  <c r="AG118" i="1"/>
  <c r="AJ118" i="1" s="1"/>
  <c r="AJ120" i="1"/>
  <c r="AM120" i="1" s="1"/>
  <c r="AA62" i="1"/>
  <c r="X60" i="1"/>
  <c r="X191" i="1" s="1"/>
  <c r="AP115" i="1" l="1"/>
  <c r="AS115" i="1" s="1"/>
  <c r="AM113" i="1"/>
  <c r="AM189" i="1" s="1"/>
  <c r="AJ113" i="1"/>
  <c r="AJ189" i="1" s="1"/>
  <c r="BT102" i="1"/>
  <c r="BB101" i="1"/>
  <c r="BE101" i="1" s="1"/>
  <c r="AY99" i="1"/>
  <c r="BB99" i="1" s="1"/>
  <c r="BT55" i="1"/>
  <c r="AY42" i="1"/>
  <c r="AV40" i="1"/>
  <c r="AP120" i="1"/>
  <c r="AS120" i="1" s="1"/>
  <c r="AM118" i="1"/>
  <c r="AP118" i="1" s="1"/>
  <c r="AP82" i="1"/>
  <c r="AS82" i="1" s="1"/>
  <c r="AM79" i="1"/>
  <c r="AP79" i="1" s="1"/>
  <c r="AD62" i="1"/>
  <c r="AA60" i="1"/>
  <c r="AA191" i="1" l="1"/>
  <c r="AA193" i="1" s="1"/>
  <c r="AD193" i="1" s="1"/>
  <c r="AV120" i="1"/>
  <c r="AY120" i="1" s="1"/>
  <c r="AS118" i="1"/>
  <c r="AV118" i="1" s="1"/>
  <c r="AP113" i="1"/>
  <c r="AP189" i="1" s="1"/>
  <c r="AS113" i="1"/>
  <c r="AS189" i="1" s="1"/>
  <c r="AV115" i="1"/>
  <c r="AY115" i="1" s="1"/>
  <c r="BH101" i="1"/>
  <c r="BK101" i="1" s="1"/>
  <c r="BE99" i="1"/>
  <c r="BH99" i="1" s="1"/>
  <c r="AV82" i="1"/>
  <c r="AY82" i="1" s="1"/>
  <c r="AS79" i="1"/>
  <c r="AV79" i="1" s="1"/>
  <c r="BB42" i="1"/>
  <c r="AY40" i="1"/>
  <c r="AG62" i="1"/>
  <c r="AD60" i="1"/>
  <c r="AD191" i="1" s="1"/>
  <c r="BB120" i="1" l="1"/>
  <c r="BE120" i="1" s="1"/>
  <c r="AY118" i="1"/>
  <c r="BB118" i="1" s="1"/>
  <c r="AV113" i="1"/>
  <c r="AV189" i="1" s="1"/>
  <c r="AY113" i="1"/>
  <c r="AY189" i="1" s="1"/>
  <c r="BB115" i="1"/>
  <c r="BE115" i="1" s="1"/>
  <c r="BK99" i="1"/>
  <c r="BN99" i="1" s="1"/>
  <c r="BN101" i="1"/>
  <c r="BQ101" i="1" s="1"/>
  <c r="AY79" i="1"/>
  <c r="BB79" i="1" s="1"/>
  <c r="BB82" i="1"/>
  <c r="BE82" i="1" s="1"/>
  <c r="BE42" i="1"/>
  <c r="BB40" i="1"/>
  <c r="AJ62" i="1"/>
  <c r="AG60" i="1"/>
  <c r="AG191" i="1" l="1"/>
  <c r="AG193" i="1" s="1"/>
  <c r="AJ193" i="1" s="1"/>
  <c r="BH120" i="1"/>
  <c r="BK120" i="1" s="1"/>
  <c r="BE118" i="1"/>
  <c r="BH118" i="1" s="1"/>
  <c r="BE113" i="1"/>
  <c r="BE189" i="1" s="1"/>
  <c r="BH115" i="1"/>
  <c r="BK115" i="1" s="1"/>
  <c r="BB113" i="1"/>
  <c r="BB189" i="1" s="1"/>
  <c r="BT101" i="1"/>
  <c r="BQ99" i="1"/>
  <c r="BT99" i="1" s="1"/>
  <c r="BE79" i="1"/>
  <c r="BH79" i="1" s="1"/>
  <c r="BH82" i="1"/>
  <c r="BK82" i="1" s="1"/>
  <c r="BH42" i="1"/>
  <c r="BE40" i="1"/>
  <c r="AJ60" i="1"/>
  <c r="AJ191" i="1" s="1"/>
  <c r="AM62" i="1"/>
  <c r="BN120" i="1" l="1"/>
  <c r="BQ120" i="1" s="1"/>
  <c r="BK118" i="1"/>
  <c r="BN118" i="1" s="1"/>
  <c r="BN115" i="1"/>
  <c r="BQ115" i="1" s="1"/>
  <c r="BK113" i="1"/>
  <c r="BK189" i="1" s="1"/>
  <c r="BH113" i="1"/>
  <c r="BH189" i="1" s="1"/>
  <c r="BN82" i="1"/>
  <c r="BQ82" i="1" s="1"/>
  <c r="BK79" i="1"/>
  <c r="BN79" i="1" s="1"/>
  <c r="BK42" i="1"/>
  <c r="BH40" i="1"/>
  <c r="AP62" i="1"/>
  <c r="AM60" i="1"/>
  <c r="AM191" i="1" l="1"/>
  <c r="AM193" i="1" s="1"/>
  <c r="AP193" i="1" s="1"/>
  <c r="BQ118" i="1"/>
  <c r="BT118" i="1" s="1"/>
  <c r="BT120" i="1"/>
  <c r="BN113" i="1"/>
  <c r="BN189" i="1" s="1"/>
  <c r="BQ113" i="1"/>
  <c r="BQ189" i="1" s="1"/>
  <c r="BT115" i="1"/>
  <c r="BQ79" i="1"/>
  <c r="BT79" i="1" s="1"/>
  <c r="BT82" i="1"/>
  <c r="AP60" i="1"/>
  <c r="AP191" i="1" s="1"/>
  <c r="AS62" i="1"/>
  <c r="BN42" i="1"/>
  <c r="BK40" i="1"/>
  <c r="BT113" i="1" l="1"/>
  <c r="BT189" i="1" s="1"/>
  <c r="AV62" i="1"/>
  <c r="AS60" i="1"/>
  <c r="BQ42" i="1"/>
  <c r="BN40" i="1"/>
  <c r="AS191" i="1" l="1"/>
  <c r="AS193" i="1" s="1"/>
  <c r="AV193" i="1" s="1"/>
  <c r="AY62" i="1"/>
  <c r="AV60" i="1"/>
  <c r="AV191" i="1" s="1"/>
  <c r="BT42" i="1"/>
  <c r="BT40" i="1" s="1"/>
  <c r="BQ40" i="1"/>
  <c r="BB62" i="1" l="1"/>
  <c r="AY60" i="1"/>
  <c r="AY191" i="1" l="1"/>
  <c r="AY193" i="1" s="1"/>
  <c r="BB193" i="1" s="1"/>
  <c r="BE62" i="1"/>
  <c r="BB60" i="1"/>
  <c r="BB191" i="1" s="1"/>
  <c r="BH62" i="1" l="1"/>
  <c r="BE60" i="1"/>
  <c r="BE191" i="1" l="1"/>
  <c r="BE193" i="1" s="1"/>
  <c r="BH193" i="1" s="1"/>
  <c r="BK62" i="1"/>
  <c r="BH60" i="1"/>
  <c r="BH191" i="1" s="1"/>
  <c r="BN62" i="1" l="1"/>
  <c r="BK60" i="1"/>
  <c r="BK191" i="1" l="1"/>
  <c r="BK193" i="1" s="1"/>
  <c r="BN193" i="1" s="1"/>
  <c r="BN60" i="1"/>
  <c r="BN191" i="1" s="1"/>
  <c r="BQ62" i="1"/>
  <c r="BT62" i="1" l="1"/>
  <c r="BT60" i="1" s="1"/>
  <c r="BT191" i="1" s="1"/>
  <c r="BQ60" i="1"/>
  <c r="BQ191" i="1" l="1"/>
  <c r="BQ193" i="1" s="1"/>
  <c r="BT193" i="1" s="1"/>
</calcChain>
</file>

<file path=xl/sharedStrings.xml><?xml version="1.0" encoding="utf-8"?>
<sst xmlns="http://schemas.openxmlformats.org/spreadsheetml/2006/main" count="1848" uniqueCount="84">
  <si>
    <t>Rendimiento Estampilla UD, ley 648/2001 (1,0)</t>
  </si>
  <si>
    <t>FUENTE</t>
  </si>
  <si>
    <t>CREE</t>
  </si>
  <si>
    <t>PASIVOS 2016</t>
  </si>
  <si>
    <t>PASIVOS 2015</t>
  </si>
  <si>
    <t>PASIVOS 2014</t>
  </si>
  <si>
    <t>PASIVOS 2013</t>
  </si>
  <si>
    <t>PASIVOS 2012</t>
  </si>
  <si>
    <t>PASIVOS 2011</t>
  </si>
  <si>
    <t>PASIVOS 2010</t>
  </si>
  <si>
    <t>PASIVOS 2009</t>
  </si>
  <si>
    <t>PASIVOS 2008</t>
  </si>
  <si>
    <t>FUNCIONAMIENTO</t>
  </si>
  <si>
    <t>INVERSIÓN</t>
  </si>
  <si>
    <r>
      <t>GASTOS EN PENSIONES</t>
    </r>
    <r>
      <rPr>
        <sz val="12"/>
        <color theme="1"/>
        <rFont val="Arial"/>
        <family val="2"/>
      </rPr>
      <t/>
    </r>
  </si>
  <si>
    <t>SALDO MENSUAL</t>
  </si>
  <si>
    <t xml:space="preserve">Distribución Punto Adicional Impuesto CREE </t>
  </si>
  <si>
    <t xml:space="preserve">Distribución Punto Adicional Impuesto CREE Vigencias Anteriores </t>
  </si>
  <si>
    <t xml:space="preserve">Estampilla PRO-UNAL  </t>
  </si>
  <si>
    <t xml:space="preserve">Estampilla PRO-UNAL (Vigencias Anteriores) </t>
  </si>
  <si>
    <t xml:space="preserve">Estampilla UD, Ley 1825/2017 (1,1) </t>
  </si>
  <si>
    <t xml:space="preserve">Estampilla UD, ley 648/2001 (1,0) </t>
  </si>
  <si>
    <t>Aporte Distrito años anteriores</t>
  </si>
  <si>
    <t>CREE años anteriores</t>
  </si>
  <si>
    <t xml:space="preserve">Estampilla Pro UNAL </t>
  </si>
  <si>
    <t>Estampilla Pro UNAL años anteriores</t>
  </si>
  <si>
    <t xml:space="preserve">Estampilla UD </t>
  </si>
  <si>
    <t>Recursos Propios</t>
  </si>
  <si>
    <t xml:space="preserve">Rendimientos Estampilla UD </t>
  </si>
  <si>
    <t>TOTALES</t>
  </si>
  <si>
    <t>RESERVAS Y PASIVOS</t>
  </si>
  <si>
    <t>GRAN TOTAL</t>
  </si>
  <si>
    <t>Recursos del Distrito 01-12</t>
  </si>
  <si>
    <t>Recursos Administrados de libre Destinación 03-21</t>
  </si>
  <si>
    <t>Recursos del Balance Estampilla UD</t>
  </si>
  <si>
    <t>Estampilla UD</t>
  </si>
  <si>
    <t xml:space="preserve">Aportes MEN Vigencias Anteriores </t>
  </si>
  <si>
    <t>PASIVOS 2017</t>
  </si>
  <si>
    <t>PASIVOS EXIGIBLES 2018</t>
  </si>
  <si>
    <t>Rendimiento Estampilla UD</t>
  </si>
  <si>
    <t>Recursos Administrados de libre Destinación 03-21 FOMENTO</t>
  </si>
  <si>
    <t>Recursos Administrados de libre Destinación 03-21 IDEXUD</t>
  </si>
  <si>
    <t>PAGOS ACUMULADOS</t>
  </si>
  <si>
    <t>ANULACIONES ACUMULADAS</t>
  </si>
  <si>
    <t>SALDO ACUMULADO</t>
  </si>
  <si>
    <t>SALDO INICIAL AÑO</t>
  </si>
  <si>
    <t>PAGOS MES</t>
  </si>
  <si>
    <t>ANULACIONES MES</t>
  </si>
  <si>
    <t>SALDO INICIAL MES</t>
  </si>
  <si>
    <t>ENERO 2021</t>
  </si>
  <si>
    <t>ACUMULADO DE PAGOS Y ANULACIONES DE  RESERVAS Y PASIVOS VIGENCIA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</si>
  <si>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</si>
  <si>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</si>
  <si>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</si>
  <si>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</si>
  <si>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</si>
  <si>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</si>
  <si>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</si>
  <si>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</si>
  <si>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</si>
  <si>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</si>
  <si>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</si>
  <si>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ACUMULADO 2021</t>
  </si>
  <si>
    <t>PASIVOS 2019</t>
  </si>
  <si>
    <t>RESERVAS 2020</t>
  </si>
  <si>
    <t>VA-Estampilla prouniversidades estatales</t>
  </si>
  <si>
    <t>RB-Estampilla prouniversidades estatales</t>
  </si>
  <si>
    <t>VA-Estampilla Universidad Distrital</t>
  </si>
  <si>
    <t>RB-Estampilla Universidad Distrital</t>
  </si>
  <si>
    <t>VA-Recursos distrito</t>
  </si>
  <si>
    <t>VA-Administrados de libre destinación</t>
  </si>
  <si>
    <t>RB-Administrados de destinación especifica</t>
  </si>
  <si>
    <t>REAF-Distribución punto adicional impuesto CREE</t>
  </si>
  <si>
    <t>Cuantias Menores</t>
  </si>
  <si>
    <t>GASTOS EN PENSIONES</t>
  </si>
  <si>
    <t>PASIVOS 2018</t>
  </si>
  <si>
    <t>VA-Administrados de libre destinación PFC</t>
  </si>
  <si>
    <t>VA-Administrados de libre destinación RP</t>
  </si>
  <si>
    <t>TOTAL PASIVOS 2019 a 2008</t>
  </si>
  <si>
    <t>TOTAL RESERVAS 2020</t>
  </si>
  <si>
    <t>%</t>
  </si>
  <si>
    <t xml:space="preserve">RESERVAS PRESUPUESTALES </t>
  </si>
  <si>
    <t>RESERVAS TOTALES 2020</t>
  </si>
  <si>
    <t>PASIVOS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</si>
</sst>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_);[Red]\(&quot;$&quot;\ #,##0\)"/>
    <numFmt numFmtId="8" formatCode="&quot;$&quot;\ #,##0.00_);[Red]\(&quot;$&quot;\ #,##0.00\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&quot;$&quot;\ #,##0.00;[Red]&quot;$&quot;\ #,##0.00"/>
    <numFmt numFmtId="167" formatCode="_(* #,##0_);_(* \(#,##0\);_(* &quot;-&quot;??_);_(@_)"/>
    <numFmt numFmtId="168" formatCode="&quot;$&quot;\ #,##0;[Red]&quot;$&quot;\ #,##0"/>
  </numFmts>
  <fonts count="1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9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9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8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8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64" fontId="3" fillId="0" borderId="0" xfId="2" applyFont="1" applyAlignment="1">
      <alignment horizontal="right"/>
    </xf>
    <xf numFmtId="0" fontId="6" fillId="0" borderId="0" xfId="0" applyFo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8" fontId="6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164" fontId="3" fillId="2" borderId="0" xfId="2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8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 vertical="center"/>
    </xf>
    <xf numFmtId="8" fontId="3" fillId="2" borderId="0" xfId="0" applyNumberFormat="1" applyFont="1" applyFill="1" applyAlignment="1">
      <alignment horizontal="right" vertical="center"/>
    </xf>
    <xf numFmtId="0" fontId="3" fillId="3" borderId="0" xfId="0" applyFont="1" applyFill="1"/>
    <xf numFmtId="0" fontId="1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6" fillId="3" borderId="0" xfId="0" applyFont="1" applyFill="1" applyAlignment="1">
      <alignment horizontal="justify" vertical="center"/>
    </xf>
    <xf numFmtId="49" fontId="11" fillId="0" borderId="0" xfId="0" applyNumberFormat="1" applyFont="1" applyAlignment="1">
      <alignment horizontal="right"/>
    </xf>
    <xf numFmtId="49" fontId="11" fillId="2" borderId="0" xfId="0" applyNumberFormat="1" applyFont="1" applyFill="1" applyAlignment="1">
      <alignment horizontal="right"/>
    </xf>
    <xf numFmtId="0" fontId="3" fillId="4" borderId="0" xfId="0" applyFont="1" applyFill="1"/>
    <xf numFmtId="0" fontId="6" fillId="4" borderId="0" xfId="0" applyFont="1" applyFill="1" applyAlignment="1">
      <alignment horizontal="right"/>
    </xf>
    <xf numFmtId="49" fontId="11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right"/>
    </xf>
    <xf numFmtId="0" fontId="4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8" fontId="6" fillId="4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164" fontId="3" fillId="4" borderId="0" xfId="2" applyFont="1" applyFill="1" applyAlignment="1">
      <alignment horizontal="right"/>
    </xf>
    <xf numFmtId="0" fontId="4" fillId="4" borderId="0" xfId="0" applyFont="1" applyFill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5" fillId="4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8" fontId="3" fillId="4" borderId="1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justify" vertical="center"/>
    </xf>
    <xf numFmtId="8" fontId="3" fillId="4" borderId="0" xfId="0" applyNumberFormat="1" applyFont="1" applyFill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0" fontId="3" fillId="5" borderId="0" xfId="0" applyFont="1" applyFill="1"/>
    <xf numFmtId="0" fontId="6" fillId="5" borderId="0" xfId="0" applyFont="1" applyFill="1" applyAlignment="1">
      <alignment horizontal="right"/>
    </xf>
    <xf numFmtId="49" fontId="11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8" fontId="6" fillId="5" borderId="1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4" fontId="3" fillId="5" borderId="0" xfId="0" applyNumberFormat="1" applyFont="1" applyFill="1" applyAlignment="1">
      <alignment horizontal="right"/>
    </xf>
    <xf numFmtId="164" fontId="3" fillId="5" borderId="0" xfId="2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0" fontId="5" fillId="5" borderId="0" xfId="0" applyFont="1" applyFill="1" applyAlignment="1">
      <alignment horizontal="justify" vertical="center"/>
    </xf>
    <xf numFmtId="0" fontId="7" fillId="5" borderId="0" xfId="0" applyFont="1" applyFill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8" fontId="3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justify" vertical="center"/>
    </xf>
    <xf numFmtId="8" fontId="3" fillId="5" borderId="0" xfId="0" applyNumberFormat="1" applyFont="1" applyFill="1" applyAlignment="1">
      <alignment horizontal="right" vertical="center"/>
    </xf>
    <xf numFmtId="4" fontId="12" fillId="5" borderId="0" xfId="0" applyNumberFormat="1" applyFont="1" applyFill="1" applyBorder="1" applyAlignment="1">
      <alignment horizontal="right" vertical="center" wrapText="1"/>
    </xf>
    <xf numFmtId="8" fontId="13" fillId="5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3" fillId="6" borderId="0" xfId="0" applyFont="1" applyFill="1"/>
    <xf numFmtId="0" fontId="6" fillId="6" borderId="0" xfId="0" applyFont="1" applyFill="1" applyAlignment="1">
      <alignment horizontal="right"/>
    </xf>
    <xf numFmtId="49" fontId="11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justify" vertical="center"/>
    </xf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8" fontId="6" fillId="6" borderId="1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12" fillId="6" borderId="2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2" fillId="6" borderId="0" xfId="0" applyNumberFormat="1" applyFont="1" applyFill="1" applyBorder="1" applyAlignment="1">
      <alignment horizontal="right" vertical="center" wrapText="1"/>
    </xf>
    <xf numFmtId="8" fontId="13" fillId="6" borderId="1" xfId="0" applyNumberFormat="1" applyFont="1" applyFill="1" applyBorder="1" applyAlignment="1">
      <alignment horizontal="righ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2" xfId="0" applyFont="1" applyFill="1" applyBorder="1" applyAlignment="1">
      <alignment vertical="center" wrapText="1"/>
    </xf>
    <xf numFmtId="4" fontId="3" fillId="6" borderId="0" xfId="0" applyNumberFormat="1" applyFont="1" applyFill="1" applyAlignment="1">
      <alignment horizontal="right"/>
    </xf>
    <xf numFmtId="164" fontId="3" fillId="6" borderId="0" xfId="2" applyFont="1" applyFill="1" applyAlignment="1">
      <alignment horizontal="right"/>
    </xf>
    <xf numFmtId="0" fontId="4" fillId="6" borderId="0" xfId="0" applyFont="1" applyFill="1" applyAlignment="1">
      <alignment horizontal="right" vertical="center"/>
    </xf>
    <xf numFmtId="0" fontId="8" fillId="6" borderId="2" xfId="0" applyFont="1" applyFill="1" applyBorder="1" applyAlignment="1">
      <alignment vertical="center"/>
    </xf>
    <xf numFmtId="0" fontId="5" fillId="6" borderId="0" xfId="0" applyFont="1" applyFill="1" applyAlignment="1">
      <alignment horizontal="justify" vertical="center"/>
    </xf>
    <xf numFmtId="0" fontId="7" fillId="6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8" fontId="3" fillId="6" borderId="1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horizontal="justify" vertical="center"/>
    </xf>
    <xf numFmtId="8" fontId="3" fillId="6" borderId="0" xfId="0" applyNumberFormat="1" applyFont="1" applyFill="1" applyAlignment="1">
      <alignment horizontal="right" vertical="center"/>
    </xf>
    <xf numFmtId="0" fontId="3" fillId="7" borderId="0" xfId="0" applyFont="1" applyFill="1"/>
    <xf numFmtId="0" fontId="6" fillId="7" borderId="0" xfId="0" applyFont="1" applyFill="1" applyAlignment="1">
      <alignment horizontal="right"/>
    </xf>
    <xf numFmtId="49" fontId="11" fillId="7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justify" vertical="center"/>
    </xf>
    <xf numFmtId="0" fontId="3" fillId="7" borderId="0" xfId="0" applyFont="1" applyFill="1" applyAlignment="1">
      <alignment horizontal="right"/>
    </xf>
    <xf numFmtId="0" fontId="4" fillId="7" borderId="0" xfId="0" applyFont="1" applyFill="1" applyAlignment="1">
      <alignment horizontal="justify" vertical="center"/>
    </xf>
    <xf numFmtId="0" fontId="6" fillId="7" borderId="1" xfId="0" applyFont="1" applyFill="1" applyBorder="1" applyAlignment="1">
      <alignment horizontal="justify" vertical="center"/>
    </xf>
    <xf numFmtId="8" fontId="6" fillId="7" borderId="1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" fontId="12" fillId="7" borderId="2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vertical="center" wrapText="1"/>
    </xf>
    <xf numFmtId="4" fontId="8" fillId="7" borderId="0" xfId="0" applyNumberFormat="1" applyFont="1" applyFill="1" applyBorder="1" applyAlignment="1">
      <alignment horizontal="right" vertical="center" wrapText="1"/>
    </xf>
    <xf numFmtId="4" fontId="12" fillId="7" borderId="0" xfId="0" applyNumberFormat="1" applyFont="1" applyFill="1" applyBorder="1" applyAlignment="1">
      <alignment horizontal="right" vertical="center" wrapText="1"/>
    </xf>
    <xf numFmtId="8" fontId="13" fillId="7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4" fontId="3" fillId="7" borderId="0" xfId="0" applyNumberFormat="1" applyFont="1" applyFill="1" applyAlignment="1">
      <alignment horizontal="right"/>
    </xf>
    <xf numFmtId="164" fontId="3" fillId="7" borderId="0" xfId="2" applyFont="1" applyFill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8" fillId="7" borderId="2" xfId="0" applyFont="1" applyFill="1" applyBorder="1" applyAlignment="1">
      <alignment vertical="center"/>
    </xf>
    <xf numFmtId="0" fontId="5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horizontal="justify" vertical="center"/>
    </xf>
    <xf numFmtId="0" fontId="3" fillId="7" borderId="1" xfId="0" applyFont="1" applyFill="1" applyBorder="1" applyAlignment="1">
      <alignment horizontal="justify" vertical="center"/>
    </xf>
    <xf numFmtId="8" fontId="3" fillId="7" borderId="1" xfId="0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justify" vertical="center"/>
    </xf>
    <xf numFmtId="8" fontId="3" fillId="7" borderId="0" xfId="0" applyNumberFormat="1" applyFont="1" applyFill="1" applyAlignment="1">
      <alignment horizontal="right" vertical="center"/>
    </xf>
    <xf numFmtId="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3" fillId="8" borderId="0" xfId="0" applyFont="1" applyFill="1"/>
    <xf numFmtId="0" fontId="6" fillId="8" borderId="0" xfId="0" applyFont="1" applyFill="1" applyAlignment="1">
      <alignment horizontal="right"/>
    </xf>
    <xf numFmtId="49" fontId="11" fillId="8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1" fillId="8" borderId="0" xfId="0" applyFont="1" applyFill="1" applyAlignment="1">
      <alignment horizontal="justify" vertical="center"/>
    </xf>
    <xf numFmtId="0" fontId="3" fillId="8" borderId="0" xfId="0" applyFont="1" applyFill="1" applyAlignment="1">
      <alignment horizontal="right"/>
    </xf>
    <xf numFmtId="0" fontId="4" fillId="8" borderId="0" xfId="0" applyFont="1" applyFill="1" applyAlignment="1">
      <alignment horizontal="justify" vertical="center"/>
    </xf>
    <xf numFmtId="0" fontId="6" fillId="8" borderId="1" xfId="0" applyFont="1" applyFill="1" applyBorder="1" applyAlignment="1">
      <alignment horizontal="justify" vertical="center"/>
    </xf>
    <xf numFmtId="8" fontId="6" fillId="8" borderId="1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 wrapText="1"/>
    </xf>
    <xf numFmtId="4" fontId="12" fillId="8" borderId="2" xfId="0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4" fontId="12" fillId="8" borderId="0" xfId="0" applyNumberFormat="1" applyFont="1" applyFill="1" applyBorder="1" applyAlignment="1">
      <alignment horizontal="right" vertical="center" wrapText="1"/>
    </xf>
    <xf numFmtId="8" fontId="13" fillId="8" borderId="1" xfId="0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right" vertical="center"/>
    </xf>
    <xf numFmtId="0" fontId="12" fillId="8" borderId="2" xfId="0" applyFont="1" applyFill="1" applyBorder="1" applyAlignment="1">
      <alignment vertical="center" wrapText="1"/>
    </xf>
    <xf numFmtId="4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4" fontId="3" fillId="8" borderId="0" xfId="0" applyNumberFormat="1" applyFont="1" applyFill="1" applyAlignment="1">
      <alignment horizontal="right"/>
    </xf>
    <xf numFmtId="164" fontId="3" fillId="8" borderId="0" xfId="2" applyFont="1" applyFill="1" applyAlignment="1">
      <alignment horizontal="right"/>
    </xf>
    <xf numFmtId="0" fontId="4" fillId="8" borderId="0" xfId="0" applyFont="1" applyFill="1" applyAlignment="1">
      <alignment horizontal="right" vertical="center"/>
    </xf>
    <xf numFmtId="0" fontId="8" fillId="8" borderId="2" xfId="0" applyFont="1" applyFill="1" applyBorder="1" applyAlignment="1">
      <alignment vertical="center"/>
    </xf>
    <xf numFmtId="0" fontId="5" fillId="8" borderId="0" xfId="0" applyFont="1" applyFill="1" applyAlignment="1">
      <alignment horizontal="justify" vertical="center"/>
    </xf>
    <xf numFmtId="0" fontId="7" fillId="8" borderId="0" xfId="0" applyFont="1" applyFill="1" applyAlignment="1">
      <alignment horizontal="justify" vertical="center"/>
    </xf>
    <xf numFmtId="0" fontId="3" fillId="8" borderId="1" xfId="0" applyFont="1" applyFill="1" applyBorder="1" applyAlignment="1">
      <alignment horizontal="justify" vertical="center"/>
    </xf>
    <xf numFmtId="8" fontId="3" fillId="8" borderId="1" xfId="0" applyNumberFormat="1" applyFont="1" applyFill="1" applyBorder="1" applyAlignment="1">
      <alignment horizontal="right" vertical="center"/>
    </xf>
    <xf numFmtId="0" fontId="6" fillId="8" borderId="0" xfId="0" applyFont="1" applyFill="1" applyAlignment="1">
      <alignment horizontal="justify" vertical="center"/>
    </xf>
    <xf numFmtId="8" fontId="3" fillId="8" borderId="0" xfId="0" applyNumberFormat="1" applyFont="1" applyFill="1" applyAlignment="1">
      <alignment horizontal="right" vertical="center"/>
    </xf>
    <xf numFmtId="166" fontId="3" fillId="0" borderId="0" xfId="0" applyNumberFormat="1" applyFont="1"/>
    <xf numFmtId="166" fontId="6" fillId="0" borderId="0" xfId="0" applyNumberFormat="1" applyFont="1"/>
    <xf numFmtId="0" fontId="3" fillId="9" borderId="0" xfId="0" applyFont="1" applyFill="1"/>
    <xf numFmtId="0" fontId="6" fillId="9" borderId="0" xfId="0" applyFont="1" applyFill="1" applyAlignment="1">
      <alignment horizontal="right"/>
    </xf>
    <xf numFmtId="49" fontId="11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center"/>
    </xf>
    <xf numFmtId="0" fontId="1" fillId="9" borderId="0" xfId="0" applyFont="1" applyFill="1" applyAlignment="1">
      <alignment horizontal="justify" vertical="center"/>
    </xf>
    <xf numFmtId="0" fontId="3" fillId="9" borderId="0" xfId="0" applyFont="1" applyFill="1" applyAlignment="1">
      <alignment horizontal="right"/>
    </xf>
    <xf numFmtId="0" fontId="4" fillId="9" borderId="0" xfId="0" applyFont="1" applyFill="1" applyAlignment="1">
      <alignment horizontal="justify" vertical="center"/>
    </xf>
    <xf numFmtId="0" fontId="6" fillId="9" borderId="1" xfId="0" applyFont="1" applyFill="1" applyBorder="1" applyAlignment="1">
      <alignment horizontal="justify" vertical="center"/>
    </xf>
    <xf numFmtId="8" fontId="6" fillId="9" borderId="1" xfId="0" applyNumberFormat="1" applyFont="1" applyFill="1" applyBorder="1" applyAlignment="1">
      <alignment horizontal="right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right" vertical="center"/>
    </xf>
    <xf numFmtId="0" fontId="8" fillId="9" borderId="2" xfId="0" applyFont="1" applyFill="1" applyBorder="1" applyAlignment="1">
      <alignment vertical="center" wrapText="1"/>
    </xf>
    <xf numFmtId="4" fontId="8" fillId="9" borderId="2" xfId="0" applyNumberFormat="1" applyFont="1" applyFill="1" applyBorder="1" applyAlignment="1">
      <alignment horizontal="right" vertical="center" wrapText="1"/>
    </xf>
    <xf numFmtId="4" fontId="12" fillId="9" borderId="2" xfId="0" applyNumberFormat="1" applyFont="1" applyFill="1" applyBorder="1" applyAlignment="1">
      <alignment horizontal="right" vertical="center" wrapText="1"/>
    </xf>
    <xf numFmtId="0" fontId="8" fillId="9" borderId="0" xfId="0" applyFont="1" applyFill="1" applyBorder="1" applyAlignment="1">
      <alignment vertical="center" wrapText="1"/>
    </xf>
    <xf numFmtId="4" fontId="8" fillId="9" borderId="0" xfId="0" applyNumberFormat="1" applyFont="1" applyFill="1" applyBorder="1" applyAlignment="1">
      <alignment horizontal="right" vertical="center" wrapText="1"/>
    </xf>
    <xf numFmtId="4" fontId="12" fillId="9" borderId="0" xfId="0" applyNumberFormat="1" applyFont="1" applyFill="1" applyBorder="1" applyAlignment="1">
      <alignment horizontal="right" vertical="center" wrapText="1"/>
    </xf>
    <xf numFmtId="8" fontId="13" fillId="9" borderId="1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4" fontId="9" fillId="9" borderId="0" xfId="0" applyNumberFormat="1" applyFont="1" applyFill="1" applyAlignment="1">
      <alignment horizontal="right"/>
    </xf>
    <xf numFmtId="0" fontId="9" fillId="9" borderId="0" xfId="0" applyFont="1" applyFill="1" applyAlignment="1">
      <alignment horizontal="right"/>
    </xf>
    <xf numFmtId="164" fontId="3" fillId="9" borderId="0" xfId="2" applyFont="1" applyFill="1" applyAlignment="1">
      <alignment horizontal="right"/>
    </xf>
    <xf numFmtId="0" fontId="4" fillId="9" borderId="0" xfId="0" applyFont="1" applyFill="1" applyAlignment="1">
      <alignment horizontal="right" vertical="center"/>
    </xf>
    <xf numFmtId="0" fontId="8" fillId="9" borderId="2" xfId="0" applyFont="1" applyFill="1" applyBorder="1" applyAlignment="1">
      <alignment vertical="center"/>
    </xf>
    <xf numFmtId="0" fontId="5" fillId="9" borderId="0" xfId="0" applyFont="1" applyFill="1" applyAlignment="1">
      <alignment horizontal="justify" vertical="center"/>
    </xf>
    <xf numFmtId="0" fontId="7" fillId="9" borderId="0" xfId="0" applyFont="1" applyFill="1" applyAlignment="1">
      <alignment horizontal="justify" vertical="center"/>
    </xf>
    <xf numFmtId="0" fontId="3" fillId="9" borderId="1" xfId="0" applyFont="1" applyFill="1" applyBorder="1" applyAlignment="1">
      <alignment horizontal="justify" vertical="center"/>
    </xf>
    <xf numFmtId="8" fontId="3" fillId="9" borderId="1" xfId="0" applyNumberFormat="1" applyFont="1" applyFill="1" applyBorder="1" applyAlignment="1">
      <alignment horizontal="right" vertical="center"/>
    </xf>
    <xf numFmtId="0" fontId="6" fillId="9" borderId="0" xfId="0" applyFont="1" applyFill="1" applyAlignment="1">
      <alignment horizontal="justify" vertical="center"/>
    </xf>
    <xf numFmtId="8" fontId="3" fillId="9" borderId="0" xfId="0" applyNumberFormat="1" applyFont="1" applyFill="1" applyAlignment="1">
      <alignment horizontal="right" vertical="center"/>
    </xf>
    <xf numFmtId="0" fontId="9" fillId="9" borderId="0" xfId="0" applyFont="1" applyFill="1" applyAlignment="1">
      <alignment horizontal="right" vertical="center"/>
    </xf>
    <xf numFmtId="0" fontId="9" fillId="10" borderId="0" xfId="0" applyFont="1" applyFill="1"/>
    <xf numFmtId="0" fontId="13" fillId="10" borderId="0" xfId="0" applyFont="1" applyFill="1" applyAlignment="1">
      <alignment horizontal="right"/>
    </xf>
    <xf numFmtId="49" fontId="14" fillId="10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horizontal="justify" vertical="center"/>
    </xf>
    <xf numFmtId="0" fontId="9" fillId="10" borderId="0" xfId="0" applyFont="1" applyFill="1" applyAlignment="1">
      <alignment horizontal="right"/>
    </xf>
    <xf numFmtId="0" fontId="9" fillId="10" borderId="0" xfId="0" applyFont="1" applyFill="1" applyAlignment="1">
      <alignment horizontal="justify" vertical="center"/>
    </xf>
    <xf numFmtId="0" fontId="13" fillId="10" borderId="1" xfId="0" applyFont="1" applyFill="1" applyBorder="1" applyAlignment="1">
      <alignment horizontal="justify" vertical="center"/>
    </xf>
    <xf numFmtId="8" fontId="13" fillId="10" borderId="1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vertical="center" wrapText="1"/>
    </xf>
    <xf numFmtId="4" fontId="12" fillId="10" borderId="2" xfId="0" applyNumberFormat="1" applyFont="1" applyFill="1" applyBorder="1" applyAlignment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horizontal="right" vertical="center" wrapText="1"/>
    </xf>
    <xf numFmtId="4" fontId="9" fillId="10" borderId="0" xfId="0" applyNumberFormat="1" applyFont="1" applyFill="1" applyAlignment="1">
      <alignment horizontal="right"/>
    </xf>
    <xf numFmtId="164" fontId="9" fillId="10" borderId="0" xfId="2" applyFont="1" applyFill="1" applyAlignment="1">
      <alignment horizontal="right"/>
    </xf>
    <xf numFmtId="0" fontId="9" fillId="10" borderId="0" xfId="0" applyFont="1" applyFill="1" applyAlignment="1">
      <alignment horizontal="right" vertical="center"/>
    </xf>
    <xf numFmtId="0" fontId="12" fillId="10" borderId="2" xfId="0" applyFont="1" applyFill="1" applyBorder="1" applyAlignment="1">
      <alignment vertical="center"/>
    </xf>
    <xf numFmtId="0" fontId="13" fillId="10" borderId="0" xfId="0" applyFont="1" applyFill="1" applyAlignment="1">
      <alignment horizontal="justify" vertical="center"/>
    </xf>
    <xf numFmtId="0" fontId="9" fillId="10" borderId="1" xfId="0" applyFont="1" applyFill="1" applyBorder="1" applyAlignment="1">
      <alignment horizontal="justify" vertical="center"/>
    </xf>
    <xf numFmtId="8" fontId="9" fillId="10" borderId="1" xfId="0" applyNumberFormat="1" applyFont="1" applyFill="1" applyBorder="1" applyAlignment="1">
      <alignment horizontal="right" vertical="center"/>
    </xf>
    <xf numFmtId="8" fontId="9" fillId="1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9" fillId="8" borderId="0" xfId="0" applyFont="1" applyFill="1"/>
    <xf numFmtId="0" fontId="13" fillId="8" borderId="0" xfId="0" applyFont="1" applyFill="1" applyAlignment="1">
      <alignment horizontal="right"/>
    </xf>
    <xf numFmtId="49" fontId="14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center"/>
    </xf>
    <xf numFmtId="0" fontId="14" fillId="8" borderId="0" xfId="0" applyFont="1" applyFill="1" applyAlignment="1">
      <alignment horizontal="justify" vertical="center"/>
    </xf>
    <xf numFmtId="0" fontId="9" fillId="8" borderId="0" xfId="0" applyFont="1" applyFill="1" applyAlignment="1">
      <alignment horizontal="justify" vertical="center"/>
    </xf>
    <xf numFmtId="0" fontId="13" fillId="8" borderId="1" xfId="0" applyFont="1" applyFill="1" applyBorder="1" applyAlignment="1">
      <alignment horizontal="justify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 wrapText="1"/>
    </xf>
    <xf numFmtId="164" fontId="9" fillId="8" borderId="0" xfId="2" applyFont="1" applyFill="1" applyAlignment="1">
      <alignment horizontal="right"/>
    </xf>
    <xf numFmtId="0" fontId="9" fillId="8" borderId="0" xfId="0" applyFont="1" applyFill="1" applyAlignment="1">
      <alignment horizontal="right" vertical="center"/>
    </xf>
    <xf numFmtId="0" fontId="12" fillId="8" borderId="2" xfId="0" applyFont="1" applyFill="1" applyBorder="1" applyAlignment="1">
      <alignment vertical="center"/>
    </xf>
    <xf numFmtId="0" fontId="13" fillId="8" borderId="0" xfId="0" applyFont="1" applyFill="1" applyAlignment="1">
      <alignment horizontal="justify" vertical="center"/>
    </xf>
    <xf numFmtId="0" fontId="9" fillId="8" borderId="1" xfId="0" applyFont="1" applyFill="1" applyBorder="1" applyAlignment="1">
      <alignment horizontal="justify" vertical="center"/>
    </xf>
    <xf numFmtId="8" fontId="9" fillId="8" borderId="1" xfId="0" applyNumberFormat="1" applyFont="1" applyFill="1" applyBorder="1" applyAlignment="1">
      <alignment horizontal="right" vertical="center"/>
    </xf>
    <xf numFmtId="8" fontId="9" fillId="8" borderId="0" xfId="0" applyNumberFormat="1" applyFont="1" applyFill="1" applyAlignment="1">
      <alignment horizontal="right" vertical="center"/>
    </xf>
    <xf numFmtId="8" fontId="6" fillId="0" borderId="0" xfId="0" applyNumberFormat="1" applyFont="1"/>
    <xf numFmtId="0" fontId="9" fillId="11" borderId="0" xfId="0" applyFont="1" applyFill="1"/>
    <xf numFmtId="0" fontId="13" fillId="11" borderId="0" xfId="0" applyFont="1" applyFill="1" applyAlignment="1">
      <alignment horizontal="right"/>
    </xf>
    <xf numFmtId="49" fontId="14" fillId="11" borderId="0" xfId="0" applyNumberFormat="1" applyFont="1" applyFill="1" applyAlignment="1">
      <alignment horizontal="right"/>
    </xf>
    <xf numFmtId="0" fontId="13" fillId="11" borderId="0" xfId="0" applyFont="1" applyFill="1" applyAlignment="1">
      <alignment horizontal="center"/>
    </xf>
    <xf numFmtId="0" fontId="14" fillId="11" borderId="0" xfId="0" applyFont="1" applyFill="1" applyAlignment="1">
      <alignment horizontal="justify" vertical="center"/>
    </xf>
    <xf numFmtId="0" fontId="9" fillId="11" borderId="0" xfId="0" applyFont="1" applyFill="1" applyAlignment="1">
      <alignment horizontal="right"/>
    </xf>
    <xf numFmtId="0" fontId="9" fillId="11" borderId="0" xfId="0" applyFont="1" applyFill="1" applyAlignment="1">
      <alignment horizontal="justify" vertical="center"/>
    </xf>
    <xf numFmtId="0" fontId="13" fillId="11" borderId="1" xfId="0" applyFont="1" applyFill="1" applyBorder="1" applyAlignment="1">
      <alignment horizontal="justify" vertical="center"/>
    </xf>
    <xf numFmtId="8" fontId="13" fillId="11" borderId="1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vertical="center" wrapText="1"/>
    </xf>
    <xf numFmtId="4" fontId="12" fillId="11" borderId="2" xfId="0" applyNumberFormat="1" applyFont="1" applyFill="1" applyBorder="1" applyAlignment="1">
      <alignment horizontal="right" vertical="center" wrapText="1"/>
    </xf>
    <xf numFmtId="0" fontId="12" fillId="11" borderId="0" xfId="0" applyFont="1" applyFill="1" applyBorder="1" applyAlignment="1">
      <alignment vertical="center" wrapText="1"/>
    </xf>
    <xf numFmtId="4" fontId="12" fillId="11" borderId="0" xfId="0" applyNumberFormat="1" applyFont="1" applyFill="1" applyBorder="1" applyAlignment="1">
      <alignment horizontal="right" vertical="center" wrapText="1"/>
    </xf>
    <xf numFmtId="4" fontId="9" fillId="11" borderId="0" xfId="0" applyNumberFormat="1" applyFont="1" applyFill="1" applyAlignment="1">
      <alignment horizontal="right"/>
    </xf>
    <xf numFmtId="164" fontId="9" fillId="11" borderId="0" xfId="2" applyFont="1" applyFill="1" applyAlignment="1">
      <alignment horizontal="right"/>
    </xf>
    <xf numFmtId="0" fontId="9" fillId="11" borderId="0" xfId="0" applyFont="1" applyFill="1" applyAlignment="1">
      <alignment horizontal="right" vertical="center"/>
    </xf>
    <xf numFmtId="0" fontId="12" fillId="11" borderId="2" xfId="0" applyFont="1" applyFill="1" applyBorder="1" applyAlignment="1">
      <alignment vertical="center"/>
    </xf>
    <xf numFmtId="0" fontId="13" fillId="11" borderId="0" xfId="0" applyFont="1" applyFill="1" applyAlignment="1">
      <alignment horizontal="justify" vertical="center"/>
    </xf>
    <xf numFmtId="0" fontId="9" fillId="11" borderId="1" xfId="0" applyFont="1" applyFill="1" applyBorder="1" applyAlignment="1">
      <alignment horizontal="justify" vertical="center"/>
    </xf>
    <xf numFmtId="8" fontId="9" fillId="11" borderId="1" xfId="0" applyNumberFormat="1" applyFont="1" applyFill="1" applyBorder="1" applyAlignment="1">
      <alignment horizontal="right" vertical="center"/>
    </xf>
    <xf numFmtId="8" fontId="9" fillId="11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 wrapText="1"/>
    </xf>
    <xf numFmtId="8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/>
    </xf>
    <xf numFmtId="164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64" fontId="9" fillId="0" borderId="0" xfId="2" applyFont="1" applyAlignment="1">
      <alignment horizontal="right"/>
    </xf>
    <xf numFmtId="0" fontId="9" fillId="0" borderId="0" xfId="0" applyFont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8" fontId="9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8" fontId="9" fillId="0" borderId="1" xfId="0" applyNumberFormat="1" applyFont="1" applyBorder="1" applyAlignment="1">
      <alignment horizontal="right" vertical="center"/>
    </xf>
    <xf numFmtId="8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/>
    </xf>
    <xf numFmtId="8" fontId="13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8" fontId="13" fillId="4" borderId="1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4" fontId="9" fillId="4" borderId="0" xfId="0" applyNumberFormat="1" applyFont="1" applyFill="1" applyAlignment="1">
      <alignment horizontal="right"/>
    </xf>
    <xf numFmtId="0" fontId="3" fillId="12" borderId="0" xfId="0" applyFont="1" applyFill="1"/>
    <xf numFmtId="0" fontId="6" fillId="13" borderId="0" xfId="0" applyFont="1" applyFill="1" applyAlignment="1">
      <alignment horizontal="center" wrapText="1"/>
    </xf>
    <xf numFmtId="0" fontId="6" fillId="13" borderId="1" xfId="0" applyFont="1" applyFill="1" applyBorder="1" applyAlignment="1">
      <alignment horizontal="justify" vertical="center"/>
    </xf>
    <xf numFmtId="0" fontId="3" fillId="13" borderId="0" xfId="0" applyFont="1" applyFill="1"/>
    <xf numFmtId="10" fontId="3" fillId="0" borderId="0" xfId="8" applyNumberFormat="1" applyFont="1"/>
    <xf numFmtId="0" fontId="3" fillId="14" borderId="0" xfId="0" applyFont="1" applyFill="1"/>
    <xf numFmtId="0" fontId="1" fillId="14" borderId="0" xfId="0" applyFont="1" applyFill="1" applyAlignment="1">
      <alignment horizontal="justify" vertical="center"/>
    </xf>
    <xf numFmtId="0" fontId="4" fillId="14" borderId="0" xfId="0" applyFont="1" applyFill="1" applyAlignment="1">
      <alignment horizontal="justify" vertical="center"/>
    </xf>
    <xf numFmtId="0" fontId="6" fillId="14" borderId="1" xfId="0" applyFont="1" applyFill="1" applyBorder="1" applyAlignment="1">
      <alignment horizontal="justify" vertical="center"/>
    </xf>
    <xf numFmtId="0" fontId="5" fillId="14" borderId="0" xfId="0" applyFont="1" applyFill="1" applyAlignment="1">
      <alignment horizontal="justify" vertical="center"/>
    </xf>
    <xf numFmtId="0" fontId="7" fillId="14" borderId="0" xfId="0" applyFont="1" applyFill="1" applyAlignment="1">
      <alignment horizontal="justify" vertical="center"/>
    </xf>
    <xf numFmtId="6" fontId="6" fillId="14" borderId="1" xfId="0" applyNumberFormat="1" applyFont="1" applyFill="1" applyBorder="1" applyAlignment="1">
      <alignment horizontal="right" vertical="center"/>
    </xf>
    <xf numFmtId="6" fontId="3" fillId="14" borderId="0" xfId="0" applyNumberFormat="1" applyFont="1" applyFill="1" applyAlignment="1">
      <alignment horizontal="right"/>
    </xf>
    <xf numFmtId="6" fontId="3" fillId="14" borderId="0" xfId="2" applyNumberFormat="1" applyFont="1" applyFill="1" applyAlignment="1">
      <alignment horizontal="right"/>
    </xf>
    <xf numFmtId="6" fontId="4" fillId="14" borderId="0" xfId="0" applyNumberFormat="1" applyFont="1" applyFill="1" applyAlignment="1">
      <alignment horizontal="right" vertical="center"/>
    </xf>
    <xf numFmtId="6" fontId="3" fillId="3" borderId="0" xfId="0" applyNumberFormat="1" applyFont="1" applyFill="1" applyAlignment="1">
      <alignment horizontal="right"/>
    </xf>
    <xf numFmtId="6" fontId="6" fillId="3" borderId="0" xfId="0" applyNumberFormat="1" applyFont="1" applyFill="1" applyAlignment="1">
      <alignment horizontal="right"/>
    </xf>
    <xf numFmtId="6" fontId="11" fillId="3" borderId="0" xfId="0" applyNumberFormat="1" applyFont="1" applyFill="1" applyAlignment="1">
      <alignment horizontal="right"/>
    </xf>
    <xf numFmtId="6" fontId="6" fillId="3" borderId="0" xfId="0" applyNumberFormat="1" applyFont="1" applyFill="1" applyAlignment="1">
      <alignment horizontal="center" wrapText="1"/>
    </xf>
    <xf numFmtId="6" fontId="3" fillId="3" borderId="1" xfId="0" applyNumberFormat="1" applyFont="1" applyFill="1" applyBorder="1" applyAlignment="1">
      <alignment horizontal="right" vertical="center"/>
    </xf>
    <xf numFmtId="6" fontId="3" fillId="3" borderId="0" xfId="0" applyNumberFormat="1" applyFont="1" applyFill="1" applyAlignment="1">
      <alignment horizontal="right" vertical="center"/>
    </xf>
    <xf numFmtId="6" fontId="4" fillId="3" borderId="0" xfId="0" applyNumberFormat="1" applyFont="1" applyFill="1" applyAlignment="1">
      <alignment horizontal="right" vertical="center"/>
    </xf>
    <xf numFmtId="6" fontId="6" fillId="3" borderId="1" xfId="0" applyNumberFormat="1" applyFont="1" applyFill="1" applyBorder="1" applyAlignment="1">
      <alignment horizontal="right" vertical="center"/>
    </xf>
    <xf numFmtId="6" fontId="3" fillId="0" borderId="0" xfId="0" applyNumberFormat="1" applyFont="1" applyAlignment="1">
      <alignment horizontal="right"/>
    </xf>
    <xf numFmtId="6" fontId="3" fillId="7" borderId="0" xfId="0" applyNumberFormat="1" applyFont="1" applyFill="1" applyAlignment="1">
      <alignment horizontal="right"/>
    </xf>
    <xf numFmtId="6" fontId="3" fillId="12" borderId="0" xfId="0" applyNumberFormat="1" applyFont="1" applyFill="1" applyAlignment="1">
      <alignment horizontal="right"/>
    </xf>
    <xf numFmtId="0" fontId="6" fillId="7" borderId="0" xfId="0" applyFont="1" applyFill="1"/>
    <xf numFmtId="168" fontId="6" fillId="7" borderId="0" xfId="0" applyNumberFormat="1" applyFont="1" applyFill="1" applyAlignment="1">
      <alignment horizontal="right"/>
    </xf>
    <xf numFmtId="168" fontId="6" fillId="13" borderId="1" xfId="0" applyNumberFormat="1" applyFont="1" applyFill="1" applyBorder="1" applyAlignment="1">
      <alignment horizontal="right" vertical="center"/>
    </xf>
    <xf numFmtId="168" fontId="3" fillId="13" borderId="0" xfId="0" applyNumberFormat="1" applyFont="1" applyFill="1" applyAlignment="1">
      <alignment horizontal="right"/>
    </xf>
    <xf numFmtId="0" fontId="3" fillId="13" borderId="2" xfId="0" applyFont="1" applyFill="1" applyBorder="1" applyAlignment="1">
      <alignment horizontal="center" vertical="center"/>
    </xf>
    <xf numFmtId="168" fontId="3" fillId="13" borderId="2" xfId="0" applyNumberFormat="1" applyFont="1" applyFill="1" applyBorder="1" applyAlignment="1">
      <alignment horizontal="right" vertical="center"/>
    </xf>
    <xf numFmtId="0" fontId="3" fillId="13" borderId="2" xfId="0" applyFont="1" applyFill="1" applyBorder="1" applyAlignment="1">
      <alignment vertical="center" wrapText="1"/>
    </xf>
    <xf numFmtId="168" fontId="3" fillId="13" borderId="2" xfId="0" applyNumberFormat="1" applyFont="1" applyFill="1" applyBorder="1" applyAlignment="1">
      <alignment horizontal="right" vertical="center" wrapText="1"/>
    </xf>
    <xf numFmtId="0" fontId="9" fillId="13" borderId="2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168" fontId="3" fillId="13" borderId="0" xfId="0" applyNumberFormat="1" applyFont="1" applyFill="1" applyBorder="1" applyAlignment="1">
      <alignment horizontal="right" vertical="center" wrapText="1"/>
    </xf>
    <xf numFmtId="0" fontId="3" fillId="14" borderId="2" xfId="0" applyFont="1" applyFill="1" applyBorder="1" applyAlignment="1">
      <alignment horizontal="center" vertical="center"/>
    </xf>
    <xf numFmtId="6" fontId="3" fillId="14" borderId="2" xfId="0" applyNumberFormat="1" applyFont="1" applyFill="1" applyBorder="1" applyAlignment="1">
      <alignment horizontal="right" vertical="center"/>
    </xf>
    <xf numFmtId="0" fontId="3" fillId="14" borderId="2" xfId="0" applyFont="1" applyFill="1" applyBorder="1" applyAlignment="1">
      <alignment vertical="center" wrapText="1"/>
    </xf>
    <xf numFmtId="6" fontId="3" fillId="14" borderId="2" xfId="0" applyNumberFormat="1" applyFont="1" applyFill="1" applyBorder="1" applyAlignment="1">
      <alignment horizontal="right" vertical="center" wrapText="1"/>
    </xf>
    <xf numFmtId="0" fontId="3" fillId="14" borderId="0" xfId="0" applyFont="1" applyFill="1" applyBorder="1" applyAlignment="1">
      <alignment vertical="center" wrapText="1"/>
    </xf>
    <xf numFmtId="6" fontId="3" fillId="14" borderId="0" xfId="0" applyNumberFormat="1" applyFont="1" applyFill="1" applyBorder="1" applyAlignment="1">
      <alignment horizontal="right" vertical="center" wrapText="1"/>
    </xf>
    <xf numFmtId="0" fontId="9" fillId="14" borderId="2" xfId="0" applyFont="1" applyFill="1" applyBorder="1" applyAlignment="1">
      <alignment vertical="center" wrapText="1"/>
    </xf>
    <xf numFmtId="0" fontId="3" fillId="14" borderId="2" xfId="0" applyFont="1" applyFill="1" applyBorder="1" applyAlignment="1">
      <alignment vertical="center"/>
    </xf>
    <xf numFmtId="167" fontId="6" fillId="7" borderId="0" xfId="7" applyNumberFormat="1" applyFont="1" applyFill="1"/>
    <xf numFmtId="6" fontId="3" fillId="2" borderId="0" xfId="0" applyNumberFormat="1" applyFont="1" applyFill="1" applyAlignment="1">
      <alignment horizontal="right"/>
    </xf>
    <xf numFmtId="49" fontId="11" fillId="13" borderId="0" xfId="0" applyNumberFormat="1" applyFont="1" applyFill="1" applyAlignment="1">
      <alignment horizontal="center"/>
    </xf>
    <xf numFmtId="0" fontId="6" fillId="1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6" fontId="3" fillId="0" borderId="0" xfId="0" applyNumberFormat="1" applyFont="1"/>
  </cellXfs>
  <cellStyles count="9">
    <cellStyle name="Millares" xfId="7" builtinId="3"/>
    <cellStyle name="Millares [0]" xfId="2" builtinId="6"/>
    <cellStyle name="Millares 2" xfId="4"/>
    <cellStyle name="Normal" xfId="0" builtinId="0"/>
    <cellStyle name="Normal 16" xfId="3"/>
    <cellStyle name="Normal 2 7" xfId="5"/>
    <cellStyle name="Normal 3" xfId="1"/>
    <cellStyle name="Normal 5" xfId="6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6"/>
  <sheetViews>
    <sheetView tabSelected="1" workbookViewId="0">
      <pane xSplit="1" ySplit="3" topLeftCell="R188" activePane="bottomRight" state="frozen"/>
      <selection pane="topRight" activeCell="B1" sqref="B1"/>
      <selection pane="bottomLeft" activeCell="A4" sqref="A4"/>
      <selection pane="bottomRight" activeCell="BZ208" sqref="BZ208"/>
    </sheetView>
  </sheetViews>
  <sheetFormatPr baseColWidth="10" defaultRowHeight="12.75" x14ac:dyDescent="0.2"/>
  <cols>
    <col min="1" max="1" width="44.42578125" style="7" hidden="1" customWidth="1"/>
    <col min="2" max="2" width="18.7109375" style="6" hidden="1" customWidth="1"/>
    <col min="3" max="3" width="17.5703125" style="6" hidden="1" customWidth="1"/>
    <col min="4" max="4" width="18.85546875" style="6" hidden="1" customWidth="1"/>
    <col min="5" max="5" width="18.7109375" style="6" hidden="1" customWidth="1"/>
    <col min="6" max="6" width="10.140625" style="305" hidden="1" customWidth="1"/>
    <col min="7" max="7" width="6.28515625" style="7" hidden="1" customWidth="1"/>
    <col min="8" max="8" width="44.42578125" style="7" hidden="1" customWidth="1"/>
    <col min="9" max="9" width="18.7109375" style="6" hidden="1" customWidth="1"/>
    <col min="10" max="10" width="17.5703125" style="6" hidden="1" customWidth="1"/>
    <col min="11" max="11" width="15.85546875" style="6" hidden="1" customWidth="1"/>
    <col min="12" max="12" width="18.7109375" style="6" hidden="1" customWidth="1"/>
    <col min="13" max="13" width="6.28515625" style="7" customWidth="1"/>
    <col min="14" max="14" width="44.42578125" style="7" customWidth="1"/>
    <col min="15" max="15" width="18.7109375" style="6" customWidth="1"/>
    <col min="16" max="16" width="17.5703125" style="6" customWidth="1"/>
    <col min="17" max="17" width="15.85546875" style="6" customWidth="1"/>
    <col min="18" max="18" width="18.7109375" style="6" customWidth="1"/>
    <col min="19" max="19" width="6.28515625" style="7" hidden="1" customWidth="1"/>
    <col min="20" max="20" width="44.42578125" style="7" hidden="1" customWidth="1"/>
    <col min="21" max="21" width="18.7109375" style="6" hidden="1" customWidth="1"/>
    <col min="22" max="22" width="17.5703125" style="6" hidden="1" customWidth="1"/>
    <col min="23" max="23" width="15.85546875" style="6" hidden="1" customWidth="1"/>
    <col min="24" max="24" width="18.7109375" style="6" hidden="1" customWidth="1"/>
    <col min="25" max="25" width="6.28515625" style="7" hidden="1" customWidth="1"/>
    <col min="26" max="26" width="44.42578125" style="7" hidden="1" customWidth="1"/>
    <col min="27" max="27" width="18.7109375" style="6" hidden="1" customWidth="1"/>
    <col min="28" max="28" width="17.5703125" style="6" hidden="1" customWidth="1"/>
    <col min="29" max="29" width="15.85546875" style="6" hidden="1" customWidth="1"/>
    <col min="30" max="30" width="18.7109375" style="6" hidden="1" customWidth="1"/>
    <col min="31" max="31" width="6.28515625" style="7" hidden="1" customWidth="1"/>
    <col min="32" max="32" width="44.42578125" style="7" hidden="1" customWidth="1"/>
    <col min="33" max="33" width="18.7109375" style="6" hidden="1" customWidth="1"/>
    <col min="34" max="34" width="17.5703125" style="6" hidden="1" customWidth="1"/>
    <col min="35" max="35" width="15.85546875" style="6" hidden="1" customWidth="1"/>
    <col min="36" max="36" width="18.7109375" style="6" hidden="1" customWidth="1"/>
    <col min="37" max="37" width="6.28515625" style="7" hidden="1" customWidth="1"/>
    <col min="38" max="38" width="44.42578125" style="7" hidden="1" customWidth="1"/>
    <col min="39" max="39" width="18.7109375" style="6" hidden="1" customWidth="1"/>
    <col min="40" max="40" width="17.5703125" style="6" hidden="1" customWidth="1"/>
    <col min="41" max="41" width="15.85546875" style="6" hidden="1" customWidth="1"/>
    <col min="42" max="42" width="18.7109375" style="6" hidden="1" customWidth="1"/>
    <col min="43" max="43" width="6.28515625" style="7" hidden="1" customWidth="1"/>
    <col min="44" max="44" width="44.42578125" style="7" hidden="1" customWidth="1"/>
    <col min="45" max="45" width="18.7109375" style="6" hidden="1" customWidth="1"/>
    <col min="46" max="46" width="17.5703125" style="6" hidden="1" customWidth="1"/>
    <col min="47" max="47" width="15.85546875" style="6" hidden="1" customWidth="1"/>
    <col min="48" max="48" width="18.7109375" style="6" hidden="1" customWidth="1"/>
    <col min="49" max="49" width="6.28515625" style="7" hidden="1" customWidth="1"/>
    <col min="50" max="50" width="44.42578125" style="7" hidden="1" customWidth="1"/>
    <col min="51" max="51" width="18.7109375" style="6" hidden="1" customWidth="1"/>
    <col min="52" max="52" width="17.5703125" style="6" hidden="1" customWidth="1"/>
    <col min="53" max="53" width="15.85546875" style="6" hidden="1" customWidth="1"/>
    <col min="54" max="54" width="18.7109375" style="6" hidden="1" customWidth="1"/>
    <col min="55" max="55" width="6.28515625" style="7" hidden="1" customWidth="1"/>
    <col min="56" max="56" width="44.42578125" style="7" hidden="1" customWidth="1"/>
    <col min="57" max="57" width="18.7109375" style="263" hidden="1" customWidth="1"/>
    <col min="58" max="58" width="17.5703125" style="263" hidden="1" customWidth="1"/>
    <col min="59" max="59" width="15.85546875" style="263" hidden="1" customWidth="1"/>
    <col min="60" max="60" width="18.7109375" style="263" hidden="1" customWidth="1"/>
    <col min="61" max="61" width="6.28515625" style="7" hidden="1" customWidth="1"/>
    <col min="62" max="62" width="44.42578125" style="7" hidden="1" customWidth="1"/>
    <col min="63" max="63" width="18.7109375" style="263" hidden="1" customWidth="1"/>
    <col min="64" max="64" width="17.5703125" style="263" hidden="1" customWidth="1"/>
    <col min="65" max="65" width="15.85546875" style="263" hidden="1" customWidth="1"/>
    <col min="66" max="66" width="18.7109375" style="263" hidden="1" customWidth="1"/>
    <col min="67" max="67" width="6.28515625" style="7" hidden="1" customWidth="1"/>
    <col min="68" max="68" width="44.42578125" style="7" hidden="1" customWidth="1"/>
    <col min="69" max="69" width="18.7109375" style="263" hidden="1" customWidth="1"/>
    <col min="70" max="70" width="17.5703125" style="263" hidden="1" customWidth="1"/>
    <col min="71" max="71" width="15.85546875" style="263" hidden="1" customWidth="1"/>
    <col min="72" max="72" width="18.7109375" style="263" hidden="1" customWidth="1"/>
    <col min="73" max="73" width="6.28515625" style="7" customWidth="1"/>
    <col min="74" max="74" width="45.28515625" style="7" customWidth="1"/>
    <col min="75" max="75" width="18.28515625" style="6" customWidth="1"/>
    <col min="76" max="76" width="20" style="6" customWidth="1"/>
    <col min="77" max="77" width="15.85546875" style="6" customWidth="1"/>
    <col min="78" max="78" width="28.140625" style="6" customWidth="1"/>
    <col min="79" max="79" width="19.7109375" style="7" customWidth="1"/>
    <col min="80" max="80" width="12.85546875" style="7" customWidth="1"/>
    <col min="81" max="16384" width="11.42578125" style="7"/>
  </cols>
  <sheetData>
    <row r="1" spans="1:81" ht="45" customHeight="1" x14ac:dyDescent="0.2">
      <c r="A1" s="386" t="s">
        <v>50</v>
      </c>
      <c r="B1" s="386"/>
      <c r="C1" s="386"/>
      <c r="D1" s="386"/>
      <c r="E1" s="386"/>
      <c r="H1" s="386" t="s">
        <v>50</v>
      </c>
      <c r="I1" s="386"/>
      <c r="J1" s="386"/>
      <c r="K1" s="386"/>
      <c r="L1" s="386"/>
      <c r="N1" s="386" t="s">
        <v>50</v>
      </c>
      <c r="O1" s="386"/>
      <c r="P1" s="386"/>
      <c r="Q1" s="386"/>
      <c r="R1" s="386"/>
      <c r="T1" s="386" t="s">
        <v>50</v>
      </c>
      <c r="U1" s="386"/>
      <c r="V1" s="386"/>
      <c r="W1" s="386"/>
      <c r="X1" s="386"/>
      <c r="Z1" s="386" t="s">
        <v>50</v>
      </c>
      <c r="AA1" s="386"/>
      <c r="AB1" s="386"/>
      <c r="AC1" s="386"/>
      <c r="AD1" s="386"/>
      <c r="AF1" s="386" t="s">
        <v>50</v>
      </c>
      <c r="AG1" s="386"/>
      <c r="AH1" s="386"/>
      <c r="AI1" s="386"/>
      <c r="AJ1" s="386"/>
      <c r="AL1" s="386" t="s">
        <v>50</v>
      </c>
      <c r="AM1" s="386"/>
      <c r="AN1" s="386"/>
      <c r="AO1" s="386"/>
      <c r="AP1" s="386"/>
      <c r="AR1" s="386" t="s">
        <v>50</v>
      </c>
      <c r="AS1" s="386"/>
      <c r="AT1" s="386"/>
      <c r="AU1" s="386"/>
      <c r="AV1" s="386"/>
      <c r="AX1" s="386" t="s">
        <v>50</v>
      </c>
      <c r="AY1" s="386"/>
      <c r="AZ1" s="386"/>
      <c r="BA1" s="386"/>
      <c r="BB1" s="386"/>
      <c r="BD1" s="386" t="s">
        <v>50</v>
      </c>
      <c r="BE1" s="386"/>
      <c r="BF1" s="386"/>
      <c r="BG1" s="386"/>
      <c r="BH1" s="386"/>
      <c r="BJ1" s="386" t="s">
        <v>50</v>
      </c>
      <c r="BK1" s="386"/>
      <c r="BL1" s="386"/>
      <c r="BM1" s="386"/>
      <c r="BN1" s="386"/>
      <c r="BP1" s="386" t="s">
        <v>50</v>
      </c>
      <c r="BQ1" s="386"/>
      <c r="BR1" s="386"/>
      <c r="BS1" s="386"/>
      <c r="BT1" s="386"/>
      <c r="BV1" s="386" t="s">
        <v>50</v>
      </c>
      <c r="BW1" s="386"/>
      <c r="BX1" s="386"/>
      <c r="BY1" s="386"/>
      <c r="BZ1" s="386"/>
    </row>
    <row r="2" spans="1:81" ht="15.75" x14ac:dyDescent="0.25">
      <c r="B2" s="324"/>
      <c r="C2" s="49" t="s">
        <v>49</v>
      </c>
      <c r="D2" s="8"/>
      <c r="E2" s="8"/>
      <c r="H2" s="20"/>
      <c r="I2" s="21"/>
      <c r="J2" s="50" t="s">
        <v>51</v>
      </c>
      <c r="K2" s="21"/>
      <c r="L2" s="21"/>
      <c r="N2" s="51"/>
      <c r="O2" s="52"/>
      <c r="P2" s="53" t="s">
        <v>52</v>
      </c>
      <c r="Q2" s="52"/>
      <c r="R2" s="52"/>
      <c r="T2" s="82"/>
      <c r="U2" s="83"/>
      <c r="V2" s="84" t="s">
        <v>53</v>
      </c>
      <c r="W2" s="83"/>
      <c r="X2" s="83"/>
      <c r="Z2" s="112"/>
      <c r="AA2" s="113"/>
      <c r="AB2" s="114" t="s">
        <v>54</v>
      </c>
      <c r="AC2" s="113"/>
      <c r="AD2" s="113"/>
      <c r="AF2" s="142"/>
      <c r="AG2" s="143"/>
      <c r="AH2" s="144" t="s">
        <v>55</v>
      </c>
      <c r="AI2" s="143"/>
      <c r="AJ2" s="143"/>
      <c r="AL2" s="174"/>
      <c r="AM2" s="175"/>
      <c r="AN2" s="176" t="s">
        <v>56</v>
      </c>
      <c r="AO2" s="175"/>
      <c r="AP2" s="175"/>
      <c r="AR2" s="142"/>
      <c r="AS2" s="143"/>
      <c r="AT2" s="144" t="s">
        <v>57</v>
      </c>
      <c r="AU2" s="143"/>
      <c r="AV2" s="143"/>
      <c r="AX2" s="208"/>
      <c r="AY2" s="209"/>
      <c r="AZ2" s="210" t="s">
        <v>58</v>
      </c>
      <c r="BA2" s="209"/>
      <c r="BB2" s="209"/>
      <c r="BD2" s="240"/>
      <c r="BE2" s="241"/>
      <c r="BF2" s="242" t="s">
        <v>59</v>
      </c>
      <c r="BG2" s="241"/>
      <c r="BH2" s="241"/>
      <c r="BJ2" s="264"/>
      <c r="BK2" s="265"/>
      <c r="BL2" s="266" t="s">
        <v>60</v>
      </c>
      <c r="BM2" s="265"/>
      <c r="BN2" s="265"/>
      <c r="BP2" s="281"/>
      <c r="BQ2" s="282"/>
      <c r="BR2" s="283" t="s">
        <v>61</v>
      </c>
      <c r="BS2" s="282"/>
      <c r="BT2" s="282"/>
      <c r="BV2" s="385" t="s">
        <v>81</v>
      </c>
      <c r="BW2" s="384" t="s">
        <v>62</v>
      </c>
      <c r="BX2" s="384"/>
      <c r="BY2" s="384"/>
      <c r="BZ2" s="384"/>
      <c r="CA2" s="206"/>
    </row>
    <row r="3" spans="1:81" ht="25.5" x14ac:dyDescent="0.2">
      <c r="B3" s="10" t="s">
        <v>48</v>
      </c>
      <c r="C3" s="10" t="s">
        <v>46</v>
      </c>
      <c r="D3" s="10" t="s">
        <v>47</v>
      </c>
      <c r="E3" s="10" t="s">
        <v>15</v>
      </c>
      <c r="F3" s="311" t="s">
        <v>73</v>
      </c>
      <c r="H3" s="20"/>
      <c r="I3" s="22" t="s">
        <v>48</v>
      </c>
      <c r="J3" s="22" t="s">
        <v>46</v>
      </c>
      <c r="K3" s="22" t="s">
        <v>47</v>
      </c>
      <c r="L3" s="22" t="s">
        <v>15</v>
      </c>
      <c r="N3" s="51"/>
      <c r="O3" s="54" t="s">
        <v>48</v>
      </c>
      <c r="P3" s="54" t="s">
        <v>46</v>
      </c>
      <c r="Q3" s="54" t="s">
        <v>47</v>
      </c>
      <c r="R3" s="54" t="s">
        <v>15</v>
      </c>
      <c r="T3" s="82"/>
      <c r="U3" s="85" t="s">
        <v>48</v>
      </c>
      <c r="V3" s="85" t="s">
        <v>46</v>
      </c>
      <c r="W3" s="85" t="s">
        <v>47</v>
      </c>
      <c r="X3" s="85" t="s">
        <v>15</v>
      </c>
      <c r="Z3" s="112"/>
      <c r="AA3" s="115" t="s">
        <v>48</v>
      </c>
      <c r="AB3" s="115" t="s">
        <v>46</v>
      </c>
      <c r="AC3" s="115" t="s">
        <v>47</v>
      </c>
      <c r="AD3" s="115" t="s">
        <v>15</v>
      </c>
      <c r="AF3" s="142"/>
      <c r="AG3" s="145" t="s">
        <v>48</v>
      </c>
      <c r="AH3" s="145" t="s">
        <v>46</v>
      </c>
      <c r="AI3" s="145" t="s">
        <v>47</v>
      </c>
      <c r="AJ3" s="145" t="s">
        <v>15</v>
      </c>
      <c r="AL3" s="174"/>
      <c r="AM3" s="177" t="s">
        <v>48</v>
      </c>
      <c r="AN3" s="177" t="s">
        <v>46</v>
      </c>
      <c r="AO3" s="177" t="s">
        <v>47</v>
      </c>
      <c r="AP3" s="177" t="s">
        <v>15</v>
      </c>
      <c r="AR3" s="142"/>
      <c r="AS3" s="145" t="s">
        <v>48</v>
      </c>
      <c r="AT3" s="145" t="s">
        <v>46</v>
      </c>
      <c r="AU3" s="145" t="s">
        <v>47</v>
      </c>
      <c r="AV3" s="145" t="s">
        <v>15</v>
      </c>
      <c r="AX3" s="208"/>
      <c r="AY3" s="211" t="s">
        <v>48</v>
      </c>
      <c r="AZ3" s="211" t="s">
        <v>46</v>
      </c>
      <c r="BA3" s="211" t="s">
        <v>47</v>
      </c>
      <c r="BB3" s="211" t="s">
        <v>15</v>
      </c>
      <c r="BD3" s="240"/>
      <c r="BE3" s="243" t="s">
        <v>48</v>
      </c>
      <c r="BF3" s="243" t="s">
        <v>46</v>
      </c>
      <c r="BG3" s="243" t="s">
        <v>47</v>
      </c>
      <c r="BH3" s="243" t="s">
        <v>15</v>
      </c>
      <c r="BJ3" s="264"/>
      <c r="BK3" s="267" t="s">
        <v>48</v>
      </c>
      <c r="BL3" s="267" t="s">
        <v>46</v>
      </c>
      <c r="BM3" s="267" t="s">
        <v>47</v>
      </c>
      <c r="BN3" s="267" t="s">
        <v>15</v>
      </c>
      <c r="BP3" s="281"/>
      <c r="BQ3" s="284" t="s">
        <v>48</v>
      </c>
      <c r="BR3" s="284" t="s">
        <v>46</v>
      </c>
      <c r="BS3" s="284" t="s">
        <v>47</v>
      </c>
      <c r="BT3" s="284" t="s">
        <v>15</v>
      </c>
      <c r="BV3" s="385"/>
      <c r="BW3" s="338" t="s">
        <v>45</v>
      </c>
      <c r="BX3" s="338" t="s">
        <v>42</v>
      </c>
      <c r="BY3" s="338" t="s">
        <v>43</v>
      </c>
      <c r="BZ3" s="338" t="s">
        <v>44</v>
      </c>
      <c r="CA3" s="206"/>
    </row>
    <row r="4" spans="1:81" ht="5.25" customHeight="1" x14ac:dyDescent="0.2">
      <c r="A4" s="1" t="s">
        <v>64</v>
      </c>
      <c r="E4" s="304"/>
      <c r="CB4" s="7" t="s">
        <v>80</v>
      </c>
    </row>
    <row r="5" spans="1:81" ht="18" customHeight="1" x14ac:dyDescent="0.2">
      <c r="A5" s="3"/>
      <c r="B5" s="304">
        <v>38028440949</v>
      </c>
      <c r="D5" s="304"/>
      <c r="E5" s="304"/>
      <c r="BV5" s="363" t="s">
        <v>82</v>
      </c>
      <c r="BW5" s="364">
        <f>+$BW$6+$BW$11+$BW$16</f>
        <v>38028440949</v>
      </c>
      <c r="BX5" s="364">
        <f>+BX$6+BX$11+BX$16</f>
        <v>6799262167</v>
      </c>
      <c r="BY5" s="364">
        <f>+BY$6+BY$11+BY$16</f>
        <v>1994963</v>
      </c>
      <c r="BZ5" s="364">
        <f>+BZ$6+BZ$11+BZ$16</f>
        <v>31227183819</v>
      </c>
      <c r="CA5" s="206">
        <f>+BY5+BX5</f>
        <v>6801257130</v>
      </c>
      <c r="CB5" s="341">
        <f>+CA5/BW5</f>
        <v>0.17884659376704862</v>
      </c>
    </row>
    <row r="6" spans="1:81" x14ac:dyDescent="0.2">
      <c r="A6" s="15" t="s">
        <v>14</v>
      </c>
      <c r="B6" s="16">
        <f>SUM(B8:B9)</f>
        <v>1824848599</v>
      </c>
      <c r="C6" s="16">
        <f t="shared" ref="C6:D6" si="0">SUM(C8:C9)</f>
        <v>0</v>
      </c>
      <c r="D6" s="16">
        <f t="shared" si="0"/>
        <v>0</v>
      </c>
      <c r="E6" s="16">
        <f>+B6-C6-D6</f>
        <v>1824848599</v>
      </c>
      <c r="F6" s="310"/>
      <c r="H6" s="26" t="s">
        <v>74</v>
      </c>
      <c r="I6" s="27">
        <f>SUM(I8:I9)</f>
        <v>1824848599</v>
      </c>
      <c r="J6" s="27">
        <f t="shared" ref="J6:K6" si="1">SUM(J8:J9)</f>
        <v>0</v>
      </c>
      <c r="K6" s="27">
        <f t="shared" si="1"/>
        <v>0</v>
      </c>
      <c r="L6" s="27">
        <f>+I6-J6-K6</f>
        <v>1824848599</v>
      </c>
      <c r="M6" s="19"/>
      <c r="N6" s="58" t="s">
        <v>74</v>
      </c>
      <c r="O6" s="59">
        <f>SUM(O8:O9)</f>
        <v>1824848599</v>
      </c>
      <c r="P6" s="59">
        <f t="shared" ref="P6:Q6" si="2">SUM(P8:P9)</f>
        <v>263762205</v>
      </c>
      <c r="Q6" s="59">
        <f t="shared" si="2"/>
        <v>0</v>
      </c>
      <c r="R6" s="59">
        <f>+O6-P6-Q6</f>
        <v>1561086394</v>
      </c>
      <c r="S6" s="19"/>
      <c r="T6" s="89" t="s">
        <v>74</v>
      </c>
      <c r="U6" s="90">
        <f>SUM(U8:U9)</f>
        <v>1561086394</v>
      </c>
      <c r="V6" s="90">
        <f t="shared" ref="V6:W6" si="3">SUM(V8:V9)</f>
        <v>0</v>
      </c>
      <c r="W6" s="90">
        <f t="shared" si="3"/>
        <v>0</v>
      </c>
      <c r="X6" s="90">
        <f>+U6-V6-W6</f>
        <v>1561086394</v>
      </c>
      <c r="Y6" s="19"/>
      <c r="Z6" s="119" t="s">
        <v>74</v>
      </c>
      <c r="AA6" s="120">
        <f>SUM(AA8:AA9)</f>
        <v>1561086394</v>
      </c>
      <c r="AB6" s="120">
        <f t="shared" ref="AB6:AC6" si="4">SUM(AB8:AB9)</f>
        <v>0</v>
      </c>
      <c r="AC6" s="120">
        <f t="shared" si="4"/>
        <v>0</v>
      </c>
      <c r="AD6" s="120">
        <f>+AA6-AB6-AC6</f>
        <v>1561086394</v>
      </c>
      <c r="AE6" s="19"/>
      <c r="AF6" s="149" t="s">
        <v>74</v>
      </c>
      <c r="AG6" s="150">
        <f>SUM(AG8:AG9)</f>
        <v>1561086394</v>
      </c>
      <c r="AH6" s="150">
        <f t="shared" ref="AH6:AI6" si="5">SUM(AH8:AH9)</f>
        <v>0</v>
      </c>
      <c r="AI6" s="150">
        <f t="shared" si="5"/>
        <v>0</v>
      </c>
      <c r="AJ6" s="150">
        <f>+AG6-AH6-AI6</f>
        <v>1561086394</v>
      </c>
      <c r="AK6" s="19"/>
      <c r="AL6" s="181" t="s">
        <v>74</v>
      </c>
      <c r="AM6" s="182">
        <f>SUM(AM8:AM9)</f>
        <v>1561086394</v>
      </c>
      <c r="AN6" s="182">
        <f t="shared" ref="AN6:AO6" si="6">SUM(AN8:AN9)</f>
        <v>0</v>
      </c>
      <c r="AO6" s="182">
        <f t="shared" si="6"/>
        <v>0</v>
      </c>
      <c r="AP6" s="182">
        <f>+AM6-AN6-AO6</f>
        <v>1561086394</v>
      </c>
      <c r="AQ6" s="19"/>
      <c r="AR6" s="149" t="s">
        <v>74</v>
      </c>
      <c r="AS6" s="150">
        <f>SUM(AS8:AS9)</f>
        <v>1561086394</v>
      </c>
      <c r="AT6" s="150">
        <f t="shared" ref="AT6:AU6" si="7">SUM(AT8:AT9)</f>
        <v>0</v>
      </c>
      <c r="AU6" s="150">
        <f t="shared" si="7"/>
        <v>0</v>
      </c>
      <c r="AV6" s="150">
        <f>+AS6-AT6-AU6</f>
        <v>1561086394</v>
      </c>
      <c r="AW6" s="19"/>
      <c r="AX6" s="215" t="s">
        <v>74</v>
      </c>
      <c r="AY6" s="216">
        <f>SUM(AY8:AY9)</f>
        <v>1561086394</v>
      </c>
      <c r="AZ6" s="216">
        <f t="shared" ref="AZ6:BA6" si="8">SUM(AZ8:AZ9)</f>
        <v>0</v>
      </c>
      <c r="BA6" s="216">
        <f t="shared" si="8"/>
        <v>0</v>
      </c>
      <c r="BB6" s="216">
        <f>+AY6-AZ6-BA6</f>
        <v>1561086394</v>
      </c>
      <c r="BC6" s="19"/>
      <c r="BD6" s="247" t="s">
        <v>74</v>
      </c>
      <c r="BE6" s="248">
        <f>SUM(BE8:BE9)</f>
        <v>1561086394</v>
      </c>
      <c r="BF6" s="248">
        <f t="shared" ref="BF6:BG6" si="9">SUM(BF8:BF9)</f>
        <v>0</v>
      </c>
      <c r="BG6" s="248">
        <f t="shared" si="9"/>
        <v>0</v>
      </c>
      <c r="BH6" s="248">
        <f>+BE6-BF6-BG6</f>
        <v>1561086394</v>
      </c>
      <c r="BI6" s="19"/>
      <c r="BJ6" s="270" t="s">
        <v>74</v>
      </c>
      <c r="BK6" s="191">
        <f>SUM(BK8:BK9)</f>
        <v>1561086394</v>
      </c>
      <c r="BL6" s="191">
        <f t="shared" ref="BL6:BM6" si="10">SUM(BL8:BL9)</f>
        <v>0</v>
      </c>
      <c r="BM6" s="191">
        <f t="shared" si="10"/>
        <v>0</v>
      </c>
      <c r="BN6" s="191">
        <f>+BK6-BL6-BM6</f>
        <v>1561086394</v>
      </c>
      <c r="BO6" s="19"/>
      <c r="BP6" s="288" t="s">
        <v>74</v>
      </c>
      <c r="BQ6" s="289">
        <f>SUM(BQ8:BQ9)</f>
        <v>1561086394</v>
      </c>
      <c r="BR6" s="289">
        <f t="shared" ref="BR6:BS6" si="11">SUM(BR8:BR9)</f>
        <v>0</v>
      </c>
      <c r="BS6" s="289">
        <f t="shared" si="11"/>
        <v>0</v>
      </c>
      <c r="BT6" s="289">
        <f>+BQ6-BR6-BS6</f>
        <v>1561086394</v>
      </c>
      <c r="BU6" s="19"/>
      <c r="BV6" s="339" t="s">
        <v>74</v>
      </c>
      <c r="BW6" s="365">
        <f>SUM(BW8:BW9)</f>
        <v>1824848599</v>
      </c>
      <c r="BX6" s="365">
        <f t="shared" ref="BX6:BY6" si="12">SUM(BX8:BX9)</f>
        <v>263762205</v>
      </c>
      <c r="BY6" s="365">
        <f t="shared" si="12"/>
        <v>0</v>
      </c>
      <c r="BZ6" s="365">
        <f>+BW6-BX6-BY6</f>
        <v>1561086394</v>
      </c>
      <c r="CA6" s="207">
        <f>+BZ6+BZ11+BZ16</f>
        <v>31227183819</v>
      </c>
      <c r="CB6" s="207">
        <f>+CA7-CA6</f>
        <v>0</v>
      </c>
      <c r="CC6" s="206"/>
    </row>
    <row r="7" spans="1:81" x14ac:dyDescent="0.2">
      <c r="A7" s="11" t="s">
        <v>1</v>
      </c>
      <c r="B7" s="12"/>
      <c r="C7" s="12"/>
      <c r="D7" s="12"/>
      <c r="E7" s="12"/>
      <c r="F7" s="310"/>
      <c r="H7" s="28" t="s">
        <v>1</v>
      </c>
      <c r="I7" s="29"/>
      <c r="J7" s="29"/>
      <c r="K7" s="29"/>
      <c r="L7" s="29"/>
      <c r="N7" s="60" t="s">
        <v>1</v>
      </c>
      <c r="O7" s="61"/>
      <c r="P7" s="61"/>
      <c r="Q7" s="61"/>
      <c r="R7" s="61"/>
      <c r="T7" s="91" t="s">
        <v>1</v>
      </c>
      <c r="U7" s="92"/>
      <c r="V7" s="92"/>
      <c r="W7" s="92"/>
      <c r="X7" s="92"/>
      <c r="Z7" s="121" t="s">
        <v>1</v>
      </c>
      <c r="AA7" s="122"/>
      <c r="AB7" s="122"/>
      <c r="AC7" s="122"/>
      <c r="AD7" s="122"/>
      <c r="AF7" s="151" t="s">
        <v>1</v>
      </c>
      <c r="AG7" s="152"/>
      <c r="AH7" s="152"/>
      <c r="AI7" s="152"/>
      <c r="AJ7" s="152"/>
      <c r="AL7" s="183" t="s">
        <v>1</v>
      </c>
      <c r="AM7" s="184"/>
      <c r="AN7" s="184"/>
      <c r="AO7" s="184"/>
      <c r="AP7" s="184"/>
      <c r="AR7" s="151" t="s">
        <v>1</v>
      </c>
      <c r="AS7" s="152"/>
      <c r="AT7" s="152"/>
      <c r="AU7" s="152"/>
      <c r="AV7" s="152"/>
      <c r="AX7" s="217" t="s">
        <v>1</v>
      </c>
      <c r="AY7" s="218"/>
      <c r="AZ7" s="218"/>
      <c r="BA7" s="218"/>
      <c r="BB7" s="218"/>
      <c r="BD7" s="249" t="s">
        <v>1</v>
      </c>
      <c r="BE7" s="250"/>
      <c r="BF7" s="250"/>
      <c r="BG7" s="250"/>
      <c r="BH7" s="250"/>
      <c r="BJ7" s="271" t="s">
        <v>1</v>
      </c>
      <c r="BK7" s="192"/>
      <c r="BL7" s="192"/>
      <c r="BM7" s="192"/>
      <c r="BN7" s="192"/>
      <c r="BP7" s="290" t="s">
        <v>1</v>
      </c>
      <c r="BQ7" s="291"/>
      <c r="BR7" s="291"/>
      <c r="BS7" s="291"/>
      <c r="BT7" s="291"/>
      <c r="BV7" s="367" t="s">
        <v>1</v>
      </c>
      <c r="BW7" s="368"/>
      <c r="BX7" s="368"/>
      <c r="BY7" s="368"/>
      <c r="BZ7" s="368"/>
      <c r="CA7" s="206">
        <v>31227183819</v>
      </c>
      <c r="CC7" s="206"/>
    </row>
    <row r="8" spans="1:81" x14ac:dyDescent="0.2">
      <c r="A8" s="13" t="s">
        <v>69</v>
      </c>
      <c r="B8" s="76">
        <v>1776848599</v>
      </c>
      <c r="C8" s="76">
        <v>0</v>
      </c>
      <c r="D8" s="76">
        <v>0</v>
      </c>
      <c r="E8" s="76">
        <f>+B8-C8-D8</f>
        <v>1776848599</v>
      </c>
      <c r="F8" s="310"/>
      <c r="H8" s="30" t="s">
        <v>69</v>
      </c>
      <c r="I8" s="31">
        <f>+E8</f>
        <v>1776848599</v>
      </c>
      <c r="J8" s="79">
        <v>0</v>
      </c>
      <c r="K8" s="79">
        <v>0</v>
      </c>
      <c r="L8" s="31">
        <f>+I8-J8-K8</f>
        <v>1776848599</v>
      </c>
      <c r="N8" s="62" t="s">
        <v>69</v>
      </c>
      <c r="O8" s="63">
        <f>+L8</f>
        <v>1776848599</v>
      </c>
      <c r="P8" s="81">
        <v>263762205</v>
      </c>
      <c r="Q8" s="81">
        <v>0</v>
      </c>
      <c r="R8" s="63">
        <f>+O8-P8-Q8</f>
        <v>1513086394</v>
      </c>
      <c r="T8" s="93" t="s">
        <v>69</v>
      </c>
      <c r="U8" s="94">
        <f>+R8</f>
        <v>1513086394</v>
      </c>
      <c r="V8" s="98">
        <v>0</v>
      </c>
      <c r="W8" s="98">
        <v>0</v>
      </c>
      <c r="X8" s="94">
        <f>+U8-V8-W8</f>
        <v>1513086394</v>
      </c>
      <c r="Z8" s="123" t="s">
        <v>69</v>
      </c>
      <c r="AA8" s="124">
        <f>+X8</f>
        <v>1513086394</v>
      </c>
      <c r="AB8" s="125">
        <v>0</v>
      </c>
      <c r="AC8" s="125">
        <v>0</v>
      </c>
      <c r="AD8" s="124">
        <f>+AA8-AB8-AC8</f>
        <v>1513086394</v>
      </c>
      <c r="AF8" s="153" t="s">
        <v>69</v>
      </c>
      <c r="AG8" s="154">
        <f>+AD8</f>
        <v>1513086394</v>
      </c>
      <c r="AH8" s="155">
        <v>0</v>
      </c>
      <c r="AI8" s="155">
        <v>0</v>
      </c>
      <c r="AJ8" s="154">
        <f>+AG8-AH8-AI8</f>
        <v>1513086394</v>
      </c>
      <c r="AL8" s="185" t="s">
        <v>69</v>
      </c>
      <c r="AM8" s="186">
        <f>+AJ8</f>
        <v>1513086394</v>
      </c>
      <c r="AN8" s="187">
        <v>0</v>
      </c>
      <c r="AO8" s="187">
        <v>0</v>
      </c>
      <c r="AP8" s="186">
        <f>+AM8-AN8-AO8</f>
        <v>1513086394</v>
      </c>
      <c r="AR8" s="153" t="s">
        <v>69</v>
      </c>
      <c r="AS8" s="154">
        <f>+AP8</f>
        <v>1513086394</v>
      </c>
      <c r="AT8" s="155">
        <v>0</v>
      </c>
      <c r="AU8" s="155">
        <v>0</v>
      </c>
      <c r="AV8" s="154">
        <f>+AS8-AT8-AU8</f>
        <v>1513086394</v>
      </c>
      <c r="AX8" s="219" t="s">
        <v>69</v>
      </c>
      <c r="AY8" s="220">
        <f>+AV8</f>
        <v>1513086394</v>
      </c>
      <c r="AZ8" s="221">
        <v>0</v>
      </c>
      <c r="BA8" s="221">
        <v>0</v>
      </c>
      <c r="BB8" s="220">
        <f>+AY8-AZ8-BA8</f>
        <v>1513086394</v>
      </c>
      <c r="BD8" s="251" t="s">
        <v>69</v>
      </c>
      <c r="BE8" s="252">
        <f>+BB8</f>
        <v>1513086394</v>
      </c>
      <c r="BF8" s="252">
        <v>0</v>
      </c>
      <c r="BG8" s="252">
        <v>0</v>
      </c>
      <c r="BH8" s="252">
        <f>+BE8-BF8-BG8</f>
        <v>1513086394</v>
      </c>
      <c r="BJ8" s="193" t="s">
        <v>69</v>
      </c>
      <c r="BK8" s="187">
        <f>+BH8</f>
        <v>1513086394</v>
      </c>
      <c r="BL8" s="187">
        <v>0</v>
      </c>
      <c r="BM8" s="187">
        <v>0</v>
      </c>
      <c r="BN8" s="187">
        <f>+BK8-BL8-BM8</f>
        <v>1513086394</v>
      </c>
      <c r="BP8" s="292" t="s">
        <v>69</v>
      </c>
      <c r="BQ8" s="293">
        <f>+BN8</f>
        <v>1513086394</v>
      </c>
      <c r="BR8" s="293">
        <v>0</v>
      </c>
      <c r="BS8" s="293">
        <v>0</v>
      </c>
      <c r="BT8" s="293">
        <f>+BQ8-BR8-BS8</f>
        <v>1513086394</v>
      </c>
      <c r="BV8" s="369" t="s">
        <v>69</v>
      </c>
      <c r="BW8" s="370">
        <f>+B8</f>
        <v>1776848599</v>
      </c>
      <c r="BX8" s="370">
        <f>+C8+J8+P8+V8+AB8+AH8+AN8+AT8+AZ8+BF8+BL8+BR8</f>
        <v>263762205</v>
      </c>
      <c r="BY8" s="370">
        <f>+D8+K8+Q8+W8+AC8+AI8+AO8+AU8+BA8+BG8+BM8+BS8</f>
        <v>0</v>
      </c>
      <c r="BZ8" s="370">
        <f>+BW8-BX8-BY8</f>
        <v>1513086394</v>
      </c>
      <c r="CC8" s="206"/>
    </row>
    <row r="9" spans="1:81" x14ac:dyDescent="0.2">
      <c r="A9" s="13" t="s">
        <v>70</v>
      </c>
      <c r="B9" s="76">
        <v>48000000</v>
      </c>
      <c r="C9" s="76">
        <v>0</v>
      </c>
      <c r="D9" s="76">
        <v>0</v>
      </c>
      <c r="E9" s="76">
        <f>+B9-C9-D9</f>
        <v>48000000</v>
      </c>
      <c r="F9" s="310"/>
      <c r="H9" s="30" t="s">
        <v>70</v>
      </c>
      <c r="I9" s="31">
        <f>+E9</f>
        <v>48000000</v>
      </c>
      <c r="J9" s="79">
        <v>0</v>
      </c>
      <c r="K9" s="79">
        <v>0</v>
      </c>
      <c r="L9" s="31">
        <f>+I9-J9-K9</f>
        <v>48000000</v>
      </c>
      <c r="N9" s="62" t="s">
        <v>70</v>
      </c>
      <c r="O9" s="63">
        <f>+L9</f>
        <v>48000000</v>
      </c>
      <c r="P9" s="81">
        <v>0</v>
      </c>
      <c r="Q9" s="81">
        <v>0</v>
      </c>
      <c r="R9" s="63">
        <f>+O9-P9-Q9</f>
        <v>48000000</v>
      </c>
      <c r="T9" s="93" t="s">
        <v>70</v>
      </c>
      <c r="U9" s="94">
        <f>+R9</f>
        <v>48000000</v>
      </c>
      <c r="V9" s="98">
        <v>0</v>
      </c>
      <c r="W9" s="98">
        <v>0</v>
      </c>
      <c r="X9" s="94">
        <f>+U9-V9-W9</f>
        <v>48000000</v>
      </c>
      <c r="Z9" s="123" t="s">
        <v>70</v>
      </c>
      <c r="AA9" s="124">
        <f>+X9</f>
        <v>48000000</v>
      </c>
      <c r="AB9" s="125">
        <v>0</v>
      </c>
      <c r="AC9" s="125">
        <v>0</v>
      </c>
      <c r="AD9" s="124">
        <f>+AA9-AB9-AC9</f>
        <v>48000000</v>
      </c>
      <c r="AF9" s="153" t="s">
        <v>70</v>
      </c>
      <c r="AG9" s="154">
        <f>+AD9</f>
        <v>48000000</v>
      </c>
      <c r="AH9" s="155">
        <v>0</v>
      </c>
      <c r="AI9" s="155">
        <v>0</v>
      </c>
      <c r="AJ9" s="154">
        <f>+AG9-AH9-AI9</f>
        <v>48000000</v>
      </c>
      <c r="AL9" s="185" t="s">
        <v>70</v>
      </c>
      <c r="AM9" s="186">
        <f>+AJ9</f>
        <v>48000000</v>
      </c>
      <c r="AN9" s="187">
        <v>0</v>
      </c>
      <c r="AO9" s="187">
        <v>0</v>
      </c>
      <c r="AP9" s="186">
        <f>+AM9-AN9-AO9</f>
        <v>48000000</v>
      </c>
      <c r="AR9" s="153" t="s">
        <v>70</v>
      </c>
      <c r="AS9" s="154">
        <f>+AP9</f>
        <v>48000000</v>
      </c>
      <c r="AT9" s="155">
        <v>0</v>
      </c>
      <c r="AU9" s="155">
        <v>0</v>
      </c>
      <c r="AV9" s="154">
        <f>+AS9-AT9-AU9</f>
        <v>48000000</v>
      </c>
      <c r="AX9" s="219" t="s">
        <v>70</v>
      </c>
      <c r="AY9" s="220">
        <f>+AV9</f>
        <v>48000000</v>
      </c>
      <c r="AZ9" s="221">
        <v>0</v>
      </c>
      <c r="BA9" s="221">
        <v>0</v>
      </c>
      <c r="BB9" s="220">
        <f>+AY9-AZ9-BA9</f>
        <v>48000000</v>
      </c>
      <c r="BD9" s="251" t="s">
        <v>70</v>
      </c>
      <c r="BE9" s="252">
        <f>+BB9</f>
        <v>48000000</v>
      </c>
      <c r="BF9" s="252">
        <v>0</v>
      </c>
      <c r="BG9" s="252">
        <v>0</v>
      </c>
      <c r="BH9" s="252">
        <f>+BE9-BF9-BG9</f>
        <v>48000000</v>
      </c>
      <c r="BJ9" s="193" t="s">
        <v>70</v>
      </c>
      <c r="BK9" s="187">
        <f>+BH9</f>
        <v>48000000</v>
      </c>
      <c r="BL9" s="187">
        <v>0</v>
      </c>
      <c r="BM9" s="187">
        <v>0</v>
      </c>
      <c r="BN9" s="187">
        <f>+BK9-BL9-BM9</f>
        <v>48000000</v>
      </c>
      <c r="BP9" s="292" t="s">
        <v>70</v>
      </c>
      <c r="BQ9" s="293">
        <f>+BN9</f>
        <v>48000000</v>
      </c>
      <c r="BR9" s="293">
        <v>0</v>
      </c>
      <c r="BS9" s="293">
        <v>0</v>
      </c>
      <c r="BT9" s="293">
        <f>+BQ9-BR9-BS9</f>
        <v>48000000</v>
      </c>
      <c r="BV9" s="369" t="s">
        <v>70</v>
      </c>
      <c r="BW9" s="370">
        <f>+B9</f>
        <v>48000000</v>
      </c>
      <c r="BX9" s="370">
        <f>+C9+J9+P9+V9+AB9+AH9+AN9+AT9+AZ9+BF9+BL9+BR9</f>
        <v>0</v>
      </c>
      <c r="BY9" s="370">
        <f>+D9+K9+Q9+W9+AC9+AI9+AO9+AU9+BA9+BG9+BM9+BS9</f>
        <v>0</v>
      </c>
      <c r="BZ9" s="370">
        <f>+BW9-BX9-BY9</f>
        <v>48000000</v>
      </c>
      <c r="CC9" s="206"/>
    </row>
    <row r="10" spans="1:81" x14ac:dyDescent="0.2">
      <c r="A10" s="17"/>
      <c r="B10" s="306"/>
      <c r="C10" s="306"/>
      <c r="D10" s="306"/>
      <c r="E10" s="306"/>
      <c r="F10" s="310"/>
      <c r="J10" s="263"/>
      <c r="K10" s="263"/>
      <c r="P10" s="263"/>
      <c r="Q10" s="263"/>
      <c r="BV10" s="340"/>
      <c r="BW10" s="366"/>
      <c r="BX10" s="366"/>
      <c r="BY10" s="366"/>
      <c r="BZ10" s="366"/>
      <c r="CC10" s="206"/>
    </row>
    <row r="11" spans="1:81" x14ac:dyDescent="0.2">
      <c r="A11" s="15" t="s">
        <v>12</v>
      </c>
      <c r="B11" s="307">
        <f>SUM(B13:B14)</f>
        <v>12462987269</v>
      </c>
      <c r="C11" s="307">
        <f>SUM(C13:C14)</f>
        <v>270932788</v>
      </c>
      <c r="D11" s="307">
        <f>SUM(D13:D14)</f>
        <v>0</v>
      </c>
      <c r="E11" s="307">
        <f>+B11-C11-D11</f>
        <v>12192054481</v>
      </c>
      <c r="F11" s="310"/>
      <c r="H11" s="26" t="s">
        <v>12</v>
      </c>
      <c r="I11" s="27">
        <f>SUM(I13:I14)</f>
        <v>12192054481</v>
      </c>
      <c r="J11" s="325">
        <f t="shared" ref="J11:K11" si="13">SUM(J13:J14)</f>
        <v>2469880364</v>
      </c>
      <c r="K11" s="325">
        <f t="shared" si="13"/>
        <v>0</v>
      </c>
      <c r="L11" s="27">
        <f>+I11-J11-K11</f>
        <v>9722174117</v>
      </c>
      <c r="M11" s="19"/>
      <c r="N11" s="58" t="s">
        <v>12</v>
      </c>
      <c r="O11" s="59">
        <f>SUM(O13:O14)</f>
        <v>9722174117</v>
      </c>
      <c r="P11" s="331">
        <f t="shared" ref="P11:Q11" si="14">SUM(P13:P14)</f>
        <v>2427261105</v>
      </c>
      <c r="Q11" s="331">
        <f t="shared" si="14"/>
        <v>1994963</v>
      </c>
      <c r="R11" s="59">
        <f>+O11-P11-Q11</f>
        <v>7292918049</v>
      </c>
      <c r="S11" s="19"/>
      <c r="T11" s="89" t="s">
        <v>12</v>
      </c>
      <c r="U11" s="90">
        <f>SUM(U13:U14)</f>
        <v>7292918049</v>
      </c>
      <c r="V11" s="110">
        <f t="shared" ref="V11:W11" si="15">SUM(V13:V14)</f>
        <v>0</v>
      </c>
      <c r="W11" s="110">
        <f t="shared" si="15"/>
        <v>0</v>
      </c>
      <c r="X11" s="90">
        <f>+U11-V11-W11</f>
        <v>7292918049</v>
      </c>
      <c r="Y11" s="19"/>
      <c r="Z11" s="119" t="s">
        <v>12</v>
      </c>
      <c r="AA11" s="120">
        <f>SUM(AA13:AA14)</f>
        <v>7292918049</v>
      </c>
      <c r="AB11" s="129">
        <f t="shared" ref="AB11:AC11" si="16">SUM(AB13:AB14)</f>
        <v>0</v>
      </c>
      <c r="AC11" s="129">
        <f t="shared" si="16"/>
        <v>0</v>
      </c>
      <c r="AD11" s="120">
        <f>+AA11-AB11-AC11</f>
        <v>7292918049</v>
      </c>
      <c r="AE11" s="19"/>
      <c r="AF11" s="149" t="s">
        <v>12</v>
      </c>
      <c r="AG11" s="150">
        <f>SUM(AG13:AG14)</f>
        <v>7292918049</v>
      </c>
      <c r="AH11" s="159">
        <f t="shared" ref="AH11:AI11" si="17">SUM(AH13:AH14)</f>
        <v>0</v>
      </c>
      <c r="AI11" s="159">
        <f t="shared" si="17"/>
        <v>0</v>
      </c>
      <c r="AJ11" s="150">
        <f>+AG11-AH11-AI11</f>
        <v>7292918049</v>
      </c>
      <c r="AK11" s="19"/>
      <c r="AL11" s="181" t="s">
        <v>12</v>
      </c>
      <c r="AM11" s="182">
        <f>SUM(AM13:AM14)</f>
        <v>7292918049</v>
      </c>
      <c r="AN11" s="191">
        <f t="shared" ref="AN11:AO11" si="18">SUM(AN13:AN14)</f>
        <v>0</v>
      </c>
      <c r="AO11" s="191">
        <f t="shared" si="18"/>
        <v>0</v>
      </c>
      <c r="AP11" s="182">
        <f>+AM11-AN11-AO11</f>
        <v>7292918049</v>
      </c>
      <c r="AQ11" s="19"/>
      <c r="AR11" s="149" t="s">
        <v>12</v>
      </c>
      <c r="AS11" s="150">
        <f>SUM(AS13:AS14)</f>
        <v>7292918049</v>
      </c>
      <c r="AT11" s="159">
        <f t="shared" ref="AT11:AU11" si="19">SUM(AT13:AT14)</f>
        <v>0</v>
      </c>
      <c r="AU11" s="159">
        <f t="shared" si="19"/>
        <v>0</v>
      </c>
      <c r="AV11" s="150">
        <f>+AS11-AT11-AU11</f>
        <v>7292918049</v>
      </c>
      <c r="AW11" s="19"/>
      <c r="AX11" s="215" t="s">
        <v>12</v>
      </c>
      <c r="AY11" s="216">
        <f>SUM(AY13:AY14)</f>
        <v>7292918049</v>
      </c>
      <c r="AZ11" s="225">
        <f t="shared" ref="AZ11:BA11" si="20">SUM(AZ13:AZ14)</f>
        <v>0</v>
      </c>
      <c r="BA11" s="225">
        <f t="shared" si="20"/>
        <v>0</v>
      </c>
      <c r="BB11" s="216">
        <f>+AY11-AZ11-BA11</f>
        <v>7292918049</v>
      </c>
      <c r="BC11" s="19"/>
      <c r="BD11" s="247" t="s">
        <v>12</v>
      </c>
      <c r="BE11" s="248">
        <f>SUM(BE13:BE14)</f>
        <v>7292918049</v>
      </c>
      <c r="BF11" s="248">
        <f t="shared" ref="BF11:BG11" si="21">SUM(BF13:BF14)</f>
        <v>0</v>
      </c>
      <c r="BG11" s="248">
        <f t="shared" si="21"/>
        <v>0</v>
      </c>
      <c r="BH11" s="248">
        <f>+BE11-BF11-BG11</f>
        <v>7292918049</v>
      </c>
      <c r="BI11" s="19"/>
      <c r="BJ11" s="270" t="s">
        <v>12</v>
      </c>
      <c r="BK11" s="191">
        <f>SUM(BK13:BK14)</f>
        <v>7292918049</v>
      </c>
      <c r="BL11" s="191">
        <f t="shared" ref="BL11:BM11" si="22">SUM(BL13:BL14)</f>
        <v>0</v>
      </c>
      <c r="BM11" s="191">
        <f t="shared" si="22"/>
        <v>0</v>
      </c>
      <c r="BN11" s="191">
        <f>+BK11-BL11-BM11</f>
        <v>7292918049</v>
      </c>
      <c r="BO11" s="19"/>
      <c r="BP11" s="288" t="s">
        <v>12</v>
      </c>
      <c r="BQ11" s="289">
        <f>SUM(BQ13:BQ14)</f>
        <v>7292918049</v>
      </c>
      <c r="BR11" s="289">
        <f t="shared" ref="BR11:BS11" si="23">SUM(BR13:BR14)</f>
        <v>0</v>
      </c>
      <c r="BS11" s="289">
        <f t="shared" si="23"/>
        <v>0</v>
      </c>
      <c r="BT11" s="289">
        <f>+BQ11-BR11-BS11</f>
        <v>7292918049</v>
      </c>
      <c r="BU11" s="19"/>
      <c r="BV11" s="339" t="s">
        <v>12</v>
      </c>
      <c r="BW11" s="365">
        <f>SUM(BW13:BW14)</f>
        <v>12462987269</v>
      </c>
      <c r="BX11" s="365">
        <f t="shared" ref="BX11:BY11" si="24">SUM(BX13:BX14)</f>
        <v>5168074257</v>
      </c>
      <c r="BY11" s="365">
        <f t="shared" si="24"/>
        <v>1994963</v>
      </c>
      <c r="BZ11" s="365">
        <f>+BW11-BX11-BY11</f>
        <v>7292918049</v>
      </c>
      <c r="CC11" s="206"/>
    </row>
    <row r="12" spans="1:81" x14ac:dyDescent="0.2">
      <c r="A12" s="11" t="s">
        <v>1</v>
      </c>
      <c r="B12" s="308"/>
      <c r="C12" s="308"/>
      <c r="D12" s="308"/>
      <c r="E12" s="308"/>
      <c r="F12" s="310"/>
      <c r="H12" s="28" t="s">
        <v>1</v>
      </c>
      <c r="I12" s="29"/>
      <c r="J12" s="326"/>
      <c r="K12" s="326"/>
      <c r="L12" s="29"/>
      <c r="N12" s="60" t="s">
        <v>1</v>
      </c>
      <c r="O12" s="61"/>
      <c r="P12" s="332"/>
      <c r="Q12" s="332"/>
      <c r="R12" s="61"/>
      <c r="T12" s="91" t="s">
        <v>1</v>
      </c>
      <c r="U12" s="92"/>
      <c r="V12" s="111"/>
      <c r="W12" s="111"/>
      <c r="X12" s="92"/>
      <c r="Z12" s="121" t="s">
        <v>1</v>
      </c>
      <c r="AA12" s="122"/>
      <c r="AB12" s="130"/>
      <c r="AC12" s="130"/>
      <c r="AD12" s="122"/>
      <c r="AF12" s="151" t="s">
        <v>1</v>
      </c>
      <c r="AG12" s="152"/>
      <c r="AH12" s="160"/>
      <c r="AI12" s="160"/>
      <c r="AJ12" s="152"/>
      <c r="AL12" s="183" t="s">
        <v>1</v>
      </c>
      <c r="AM12" s="184"/>
      <c r="AN12" s="192"/>
      <c r="AO12" s="192"/>
      <c r="AP12" s="184"/>
      <c r="AR12" s="151" t="s">
        <v>1</v>
      </c>
      <c r="AS12" s="152"/>
      <c r="AT12" s="160"/>
      <c r="AU12" s="160"/>
      <c r="AV12" s="152"/>
      <c r="AX12" s="217" t="s">
        <v>1</v>
      </c>
      <c r="AY12" s="218"/>
      <c r="AZ12" s="226"/>
      <c r="BA12" s="226"/>
      <c r="BB12" s="218"/>
      <c r="BD12" s="249" t="s">
        <v>1</v>
      </c>
      <c r="BE12" s="250"/>
      <c r="BF12" s="250"/>
      <c r="BG12" s="250"/>
      <c r="BH12" s="250"/>
      <c r="BJ12" s="271" t="s">
        <v>1</v>
      </c>
      <c r="BK12" s="192"/>
      <c r="BL12" s="192"/>
      <c r="BM12" s="192"/>
      <c r="BN12" s="192"/>
      <c r="BP12" s="290" t="s">
        <v>1</v>
      </c>
      <c r="BQ12" s="291"/>
      <c r="BR12" s="291"/>
      <c r="BS12" s="291"/>
      <c r="BT12" s="291"/>
      <c r="BV12" s="367" t="s">
        <v>1</v>
      </c>
      <c r="BW12" s="368"/>
      <c r="BX12" s="368"/>
      <c r="BY12" s="368"/>
      <c r="BZ12" s="368"/>
      <c r="CC12" s="206"/>
    </row>
    <row r="13" spans="1:81" x14ac:dyDescent="0.2">
      <c r="A13" s="75" t="s">
        <v>69</v>
      </c>
      <c r="B13" s="76">
        <v>11660162511</v>
      </c>
      <c r="C13" s="76">
        <v>243732600</v>
      </c>
      <c r="D13" s="76">
        <v>0</v>
      </c>
      <c r="E13" s="76">
        <f>+B13-C13-D13</f>
        <v>11416429911</v>
      </c>
      <c r="F13" s="310">
        <v>184473</v>
      </c>
      <c r="H13" s="78" t="s">
        <v>69</v>
      </c>
      <c r="I13" s="79">
        <f t="shared" ref="I13:I14" si="25">+E13</f>
        <v>11416429911</v>
      </c>
      <c r="J13" s="79">
        <v>2266274567</v>
      </c>
      <c r="K13" s="79">
        <v>0</v>
      </c>
      <c r="L13" s="79">
        <f>+I13-J13-K13</f>
        <v>9150155344</v>
      </c>
      <c r="M13" s="77"/>
      <c r="N13" s="80" t="s">
        <v>69</v>
      </c>
      <c r="O13" s="81">
        <f t="shared" ref="O13:O14" si="26">+L13</f>
        <v>9150155344</v>
      </c>
      <c r="P13" s="81">
        <v>2268853159</v>
      </c>
      <c r="Q13" s="81">
        <v>1994963</v>
      </c>
      <c r="R13" s="81">
        <f>+O13-P13-Q13</f>
        <v>6879307222</v>
      </c>
      <c r="S13" s="77"/>
      <c r="T13" s="97" t="s">
        <v>69</v>
      </c>
      <c r="U13" s="98">
        <f t="shared" ref="U13:U14" si="27">+R13</f>
        <v>6879307222</v>
      </c>
      <c r="V13" s="98">
        <v>0</v>
      </c>
      <c r="W13" s="98">
        <v>0</v>
      </c>
      <c r="X13" s="98">
        <f>+U13-V13-W13</f>
        <v>6879307222</v>
      </c>
      <c r="Y13" s="77"/>
      <c r="Z13" s="131" t="s">
        <v>69</v>
      </c>
      <c r="AA13" s="125">
        <f t="shared" ref="AA13:AA14" si="28">+X13</f>
        <v>6879307222</v>
      </c>
      <c r="AB13" s="125">
        <v>0</v>
      </c>
      <c r="AC13" s="125">
        <v>0</v>
      </c>
      <c r="AD13" s="125">
        <f>+AA13-AB13-AC13</f>
        <v>6879307222</v>
      </c>
      <c r="AE13" s="77"/>
      <c r="AF13" s="161" t="s">
        <v>69</v>
      </c>
      <c r="AG13" s="155">
        <f t="shared" ref="AG13:AG14" si="29">+AD13</f>
        <v>6879307222</v>
      </c>
      <c r="AH13" s="155">
        <v>0</v>
      </c>
      <c r="AI13" s="155">
        <v>0</v>
      </c>
      <c r="AJ13" s="155">
        <f>+AG13-AH13-AI13</f>
        <v>6879307222</v>
      </c>
      <c r="AK13" s="77"/>
      <c r="AL13" s="193" t="s">
        <v>69</v>
      </c>
      <c r="AM13" s="187">
        <f t="shared" ref="AM13:AM14" si="30">+AJ13</f>
        <v>6879307222</v>
      </c>
      <c r="AN13" s="187">
        <v>0</v>
      </c>
      <c r="AO13" s="187">
        <v>0</v>
      </c>
      <c r="AP13" s="187">
        <f>+AM13-AN13-AO13</f>
        <v>6879307222</v>
      </c>
      <c r="AQ13" s="77"/>
      <c r="AR13" s="161" t="s">
        <v>69</v>
      </c>
      <c r="AS13" s="155">
        <f t="shared" ref="AS13:AS14" si="31">+AP13</f>
        <v>6879307222</v>
      </c>
      <c r="AT13" s="155">
        <v>0</v>
      </c>
      <c r="AU13" s="155">
        <v>0</v>
      </c>
      <c r="AV13" s="155">
        <f>+AS13-AT13-AU13</f>
        <v>6879307222</v>
      </c>
      <c r="AW13" s="77"/>
      <c r="AX13" s="227" t="s">
        <v>69</v>
      </c>
      <c r="AY13" s="221">
        <f t="shared" ref="AY13:AY14" si="32">+AV13</f>
        <v>6879307222</v>
      </c>
      <c r="AZ13" s="221">
        <v>0</v>
      </c>
      <c r="BA13" s="221">
        <v>0</v>
      </c>
      <c r="BB13" s="221">
        <f>+AY13-AZ13-BA13</f>
        <v>6879307222</v>
      </c>
      <c r="BC13" s="77"/>
      <c r="BD13" s="251" t="s">
        <v>69</v>
      </c>
      <c r="BE13" s="252">
        <f t="shared" ref="BE13:BE14" si="33">+BB13</f>
        <v>6879307222</v>
      </c>
      <c r="BF13" s="252">
        <v>0</v>
      </c>
      <c r="BG13" s="252">
        <v>0</v>
      </c>
      <c r="BH13" s="252">
        <f>+BE13-BF13-BG13</f>
        <v>6879307222</v>
      </c>
      <c r="BI13" s="77"/>
      <c r="BJ13" s="193" t="s">
        <v>69</v>
      </c>
      <c r="BK13" s="187">
        <f t="shared" ref="BK13:BK14" si="34">+BH13</f>
        <v>6879307222</v>
      </c>
      <c r="BL13" s="187">
        <v>0</v>
      </c>
      <c r="BM13" s="187">
        <v>0</v>
      </c>
      <c r="BN13" s="187">
        <f>+BK13-BL13-BM13</f>
        <v>6879307222</v>
      </c>
      <c r="BO13" s="77"/>
      <c r="BP13" s="292" t="s">
        <v>69</v>
      </c>
      <c r="BQ13" s="293">
        <f t="shared" ref="BQ13:BQ14" si="35">+BN13</f>
        <v>6879307222</v>
      </c>
      <c r="BR13" s="293">
        <v>0</v>
      </c>
      <c r="BS13" s="293">
        <v>0</v>
      </c>
      <c r="BT13" s="293">
        <f>+BQ13-BR13-BS13</f>
        <v>6879307222</v>
      </c>
      <c r="BU13" s="77"/>
      <c r="BV13" s="371" t="s">
        <v>69</v>
      </c>
      <c r="BW13" s="370">
        <f t="shared" ref="BW13:BW14" si="36">+B13</f>
        <v>11660162511</v>
      </c>
      <c r="BX13" s="370">
        <f t="shared" ref="BX13:BX14" si="37">+C13+J13+P13+V13+AB13+AH13+AN13+AT13+AZ13+BF13+BL13+BR13</f>
        <v>4778860326</v>
      </c>
      <c r="BY13" s="370">
        <f t="shared" ref="BY13:BY14" si="38">+D13+K13+Q13+W13+AC13+AI13+AO13+AU13+BA13+BG13+BM13+BS13</f>
        <v>1994963</v>
      </c>
      <c r="BZ13" s="370">
        <f t="shared" ref="BZ13:BZ14" si="39">+BW13-BX13-BY13</f>
        <v>6879307222</v>
      </c>
      <c r="CC13" s="206"/>
    </row>
    <row r="14" spans="1:81" ht="17.25" customHeight="1" x14ac:dyDescent="0.2">
      <c r="A14" s="13" t="s">
        <v>70</v>
      </c>
      <c r="B14" s="76">
        <v>802824758</v>
      </c>
      <c r="C14" s="76">
        <v>27200188</v>
      </c>
      <c r="D14" s="76">
        <v>0</v>
      </c>
      <c r="E14" s="76">
        <f>+B14-C14-D14</f>
        <v>775624570</v>
      </c>
      <c r="F14" s="310">
        <v>602158</v>
      </c>
      <c r="H14" s="30" t="s">
        <v>70</v>
      </c>
      <c r="I14" s="31">
        <f t="shared" si="25"/>
        <v>775624570</v>
      </c>
      <c r="J14" s="79">
        <v>203605797</v>
      </c>
      <c r="K14" s="79">
        <v>0</v>
      </c>
      <c r="L14" s="31">
        <f>+I14-J14-K14</f>
        <v>572018773</v>
      </c>
      <c r="N14" s="62" t="s">
        <v>70</v>
      </c>
      <c r="O14" s="63">
        <f t="shared" si="26"/>
        <v>572018773</v>
      </c>
      <c r="P14" s="81">
        <v>158407946</v>
      </c>
      <c r="Q14" s="81">
        <v>0</v>
      </c>
      <c r="R14" s="63">
        <f>+O14-P14-Q14</f>
        <v>413610827</v>
      </c>
      <c r="T14" s="93" t="s">
        <v>70</v>
      </c>
      <c r="U14" s="94">
        <f t="shared" si="27"/>
        <v>413610827</v>
      </c>
      <c r="V14" s="98">
        <v>0</v>
      </c>
      <c r="W14" s="98">
        <v>0</v>
      </c>
      <c r="X14" s="94">
        <f>+U14-V14-W14</f>
        <v>413610827</v>
      </c>
      <c r="Z14" s="123" t="s">
        <v>70</v>
      </c>
      <c r="AA14" s="124">
        <f t="shared" si="28"/>
        <v>413610827</v>
      </c>
      <c r="AB14" s="125">
        <v>0</v>
      </c>
      <c r="AC14" s="125">
        <v>0</v>
      </c>
      <c r="AD14" s="124">
        <f>+AA14-AB14-AC14</f>
        <v>413610827</v>
      </c>
      <c r="AF14" s="153" t="s">
        <v>70</v>
      </c>
      <c r="AG14" s="154">
        <f t="shared" si="29"/>
        <v>413610827</v>
      </c>
      <c r="AH14" s="155">
        <v>0</v>
      </c>
      <c r="AI14" s="155">
        <v>0</v>
      </c>
      <c r="AJ14" s="154">
        <f>+AG14-AH14-AI14</f>
        <v>413610827</v>
      </c>
      <c r="AL14" s="185" t="s">
        <v>70</v>
      </c>
      <c r="AM14" s="186">
        <f t="shared" si="30"/>
        <v>413610827</v>
      </c>
      <c r="AN14" s="187">
        <v>0</v>
      </c>
      <c r="AO14" s="187">
        <v>0</v>
      </c>
      <c r="AP14" s="186">
        <f>+AM14-AN14-AO14</f>
        <v>413610827</v>
      </c>
      <c r="AR14" s="153" t="s">
        <v>70</v>
      </c>
      <c r="AS14" s="154">
        <f t="shared" si="31"/>
        <v>413610827</v>
      </c>
      <c r="AT14" s="155">
        <v>0</v>
      </c>
      <c r="AU14" s="155">
        <v>0</v>
      </c>
      <c r="AV14" s="154">
        <f>+AS14-AT14-AU14</f>
        <v>413610827</v>
      </c>
      <c r="AX14" s="219" t="s">
        <v>70</v>
      </c>
      <c r="AY14" s="220">
        <f t="shared" si="32"/>
        <v>413610827</v>
      </c>
      <c r="AZ14" s="221">
        <v>0</v>
      </c>
      <c r="BA14" s="221">
        <v>0</v>
      </c>
      <c r="BB14" s="220">
        <f>+AY14-AZ14-BA14</f>
        <v>413610827</v>
      </c>
      <c r="BD14" s="251" t="s">
        <v>70</v>
      </c>
      <c r="BE14" s="252">
        <f t="shared" si="33"/>
        <v>413610827</v>
      </c>
      <c r="BF14" s="252">
        <v>0</v>
      </c>
      <c r="BG14" s="252">
        <v>0</v>
      </c>
      <c r="BH14" s="252">
        <f>+BE14-BF14-BG14</f>
        <v>413610827</v>
      </c>
      <c r="BJ14" s="193" t="s">
        <v>70</v>
      </c>
      <c r="BK14" s="187">
        <f t="shared" si="34"/>
        <v>413610827</v>
      </c>
      <c r="BL14" s="187">
        <v>0</v>
      </c>
      <c r="BM14" s="187">
        <v>0</v>
      </c>
      <c r="BN14" s="187">
        <f>+BK14-BL14-BM14</f>
        <v>413610827</v>
      </c>
      <c r="BP14" s="292" t="s">
        <v>70</v>
      </c>
      <c r="BQ14" s="293">
        <f t="shared" si="35"/>
        <v>413610827</v>
      </c>
      <c r="BR14" s="293">
        <v>0</v>
      </c>
      <c r="BS14" s="293">
        <v>0</v>
      </c>
      <c r="BT14" s="293">
        <f>+BQ14-BR14-BS14</f>
        <v>413610827</v>
      </c>
      <c r="BV14" s="369" t="s">
        <v>70</v>
      </c>
      <c r="BW14" s="370">
        <f t="shared" si="36"/>
        <v>802824758</v>
      </c>
      <c r="BX14" s="370">
        <f t="shared" si="37"/>
        <v>389213931</v>
      </c>
      <c r="BY14" s="370">
        <f t="shared" si="38"/>
        <v>0</v>
      </c>
      <c r="BZ14" s="370">
        <f t="shared" si="39"/>
        <v>413610827</v>
      </c>
      <c r="CC14" s="206"/>
    </row>
    <row r="15" spans="1:81" x14ac:dyDescent="0.2">
      <c r="A15" s="17"/>
      <c r="B15" s="306"/>
      <c r="C15" s="306"/>
      <c r="D15" s="306"/>
      <c r="E15" s="306"/>
      <c r="F15" s="310"/>
      <c r="H15" s="32"/>
      <c r="I15" s="33"/>
      <c r="J15" s="327"/>
      <c r="K15" s="327"/>
      <c r="L15" s="33"/>
      <c r="N15" s="64"/>
      <c r="O15" s="65"/>
      <c r="P15" s="333"/>
      <c r="Q15" s="333"/>
      <c r="R15" s="65"/>
      <c r="T15" s="95"/>
      <c r="U15" s="96"/>
      <c r="V15" s="109"/>
      <c r="W15" s="109"/>
      <c r="X15" s="96"/>
      <c r="Z15" s="126"/>
      <c r="AA15" s="127"/>
      <c r="AB15" s="128"/>
      <c r="AC15" s="128"/>
      <c r="AD15" s="127"/>
      <c r="AF15" s="156"/>
      <c r="AG15" s="157"/>
      <c r="AH15" s="158"/>
      <c r="AI15" s="158"/>
      <c r="AJ15" s="157"/>
      <c r="AL15" s="188"/>
      <c r="AM15" s="189"/>
      <c r="AN15" s="190"/>
      <c r="AO15" s="190"/>
      <c r="AP15" s="189"/>
      <c r="AR15" s="156"/>
      <c r="AS15" s="157"/>
      <c r="AT15" s="158"/>
      <c r="AU15" s="158"/>
      <c r="AV15" s="157"/>
      <c r="AX15" s="222"/>
      <c r="AY15" s="223"/>
      <c r="AZ15" s="224"/>
      <c r="BA15" s="224"/>
      <c r="BB15" s="223"/>
      <c r="BD15" s="253"/>
      <c r="BE15" s="254"/>
      <c r="BF15" s="254"/>
      <c r="BG15" s="254"/>
      <c r="BH15" s="254"/>
      <c r="BJ15" s="272"/>
      <c r="BK15" s="190"/>
      <c r="BL15" s="190"/>
      <c r="BM15" s="190"/>
      <c r="BN15" s="190"/>
      <c r="BP15" s="294"/>
      <c r="BQ15" s="295"/>
      <c r="BR15" s="295"/>
      <c r="BS15" s="295"/>
      <c r="BT15" s="295"/>
      <c r="BV15" s="372"/>
      <c r="BW15" s="373"/>
      <c r="BX15" s="373"/>
      <c r="BY15" s="373"/>
      <c r="BZ15" s="373"/>
      <c r="CC15" s="206"/>
    </row>
    <row r="16" spans="1:81" x14ac:dyDescent="0.2">
      <c r="A16" s="15" t="s">
        <v>13</v>
      </c>
      <c r="B16" s="307">
        <f>SUM(B18:B25)</f>
        <v>23740605081</v>
      </c>
      <c r="C16" s="307">
        <f>SUM(C18:C25)</f>
        <v>37054991</v>
      </c>
      <c r="D16" s="307">
        <f>SUM(D18:D25)</f>
        <v>0</v>
      </c>
      <c r="E16" s="307">
        <f>SUM(E18:E25)</f>
        <v>23703550090</v>
      </c>
      <c r="F16" s="310"/>
      <c r="H16" s="26" t="s">
        <v>13</v>
      </c>
      <c r="I16" s="27">
        <f>SUM(I18:I27)</f>
        <v>23703550090</v>
      </c>
      <c r="J16" s="325">
        <f>SUM(J18:J27)</f>
        <v>769583800</v>
      </c>
      <c r="K16" s="325">
        <f>SUM(K18:K27)</f>
        <v>0</v>
      </c>
      <c r="L16" s="27">
        <f>SUM(L18:L27)</f>
        <v>22933966290</v>
      </c>
      <c r="M16" s="19"/>
      <c r="N16" s="58" t="s">
        <v>13</v>
      </c>
      <c r="O16" s="59">
        <f>SUM(O18:O27)</f>
        <v>22933966290</v>
      </c>
      <c r="P16" s="331">
        <f>SUM(P18:P27)</f>
        <v>560786914</v>
      </c>
      <c r="Q16" s="331">
        <f>SUM(Q18:Q27)</f>
        <v>0</v>
      </c>
      <c r="R16" s="59">
        <f>SUM(R18:R27)</f>
        <v>22373179376</v>
      </c>
      <c r="S16" s="19"/>
      <c r="T16" s="89" t="s">
        <v>13</v>
      </c>
      <c r="U16" s="90">
        <f>SUM(U18:U27)</f>
        <v>22373179376</v>
      </c>
      <c r="V16" s="110">
        <f>SUM(V18:V27)</f>
        <v>0</v>
      </c>
      <c r="W16" s="110">
        <f>SUM(W18:W27)</f>
        <v>0</v>
      </c>
      <c r="X16" s="90">
        <f>SUM(X18:X27)</f>
        <v>22373179376</v>
      </c>
      <c r="Y16" s="19"/>
      <c r="Z16" s="119" t="s">
        <v>13</v>
      </c>
      <c r="AA16" s="120">
        <f>SUM(AA18:AA27)</f>
        <v>22373179376</v>
      </c>
      <c r="AB16" s="129">
        <f>SUM(AB18:AB27)</f>
        <v>0</v>
      </c>
      <c r="AC16" s="129">
        <f>SUM(AC18:AC27)</f>
        <v>0</v>
      </c>
      <c r="AD16" s="120">
        <f>SUM(AD18:AD27)</f>
        <v>22373179376</v>
      </c>
      <c r="AE16" s="19"/>
      <c r="AF16" s="149" t="s">
        <v>13</v>
      </c>
      <c r="AG16" s="150">
        <f>SUM(AG18:AG27)</f>
        <v>22373179376</v>
      </c>
      <c r="AH16" s="159">
        <f>SUM(AH18:AH27)</f>
        <v>0</v>
      </c>
      <c r="AI16" s="159">
        <f>SUM(AI18:AI27)</f>
        <v>0</v>
      </c>
      <c r="AJ16" s="150">
        <f>SUM(AJ18:AJ27)</f>
        <v>22373179376</v>
      </c>
      <c r="AK16" s="19"/>
      <c r="AL16" s="181" t="s">
        <v>13</v>
      </c>
      <c r="AM16" s="182">
        <f>SUM(AM18:AM27)</f>
        <v>22373179376</v>
      </c>
      <c r="AN16" s="191">
        <f>SUM(AN18:AN27)</f>
        <v>0</v>
      </c>
      <c r="AO16" s="191">
        <f>SUM(AO18:AO27)</f>
        <v>0</v>
      </c>
      <c r="AP16" s="182">
        <f>SUM(AP18:AP27)</f>
        <v>22373179376</v>
      </c>
      <c r="AQ16" s="19"/>
      <c r="AR16" s="149" t="s">
        <v>13</v>
      </c>
      <c r="AS16" s="150">
        <f>SUM(AS18:AS27)</f>
        <v>22373179376</v>
      </c>
      <c r="AT16" s="159">
        <f>SUM(AT18:AT27)</f>
        <v>0</v>
      </c>
      <c r="AU16" s="159">
        <f>SUM(AU18:AU27)</f>
        <v>0</v>
      </c>
      <c r="AV16" s="150">
        <f>SUM(AV18:AV27)</f>
        <v>22373179376</v>
      </c>
      <c r="AW16" s="19"/>
      <c r="AX16" s="215" t="s">
        <v>13</v>
      </c>
      <c r="AY16" s="216">
        <f>SUM(AY18:AY27)</f>
        <v>22373179376</v>
      </c>
      <c r="AZ16" s="225">
        <f>SUM(AZ18:AZ27)</f>
        <v>0</v>
      </c>
      <c r="BA16" s="225">
        <f>SUM(BA18:BA27)</f>
        <v>0</v>
      </c>
      <c r="BB16" s="216">
        <f>SUM(BB18:BB27)</f>
        <v>22373179376</v>
      </c>
      <c r="BC16" s="19"/>
      <c r="BD16" s="247" t="s">
        <v>13</v>
      </c>
      <c r="BE16" s="248">
        <f>SUM(BE18:BE27)</f>
        <v>22373179376</v>
      </c>
      <c r="BF16" s="248">
        <f>SUM(BF18:BF27)</f>
        <v>0</v>
      </c>
      <c r="BG16" s="248">
        <f>SUM(BG18:BG27)</f>
        <v>0</v>
      </c>
      <c r="BH16" s="248">
        <f>SUM(BH18:BH27)</f>
        <v>22373179376</v>
      </c>
      <c r="BI16" s="19"/>
      <c r="BJ16" s="270" t="s">
        <v>13</v>
      </c>
      <c r="BK16" s="191">
        <f>SUM(BK18:BK27)</f>
        <v>22373179376</v>
      </c>
      <c r="BL16" s="191">
        <f>SUM(BL18:BL27)</f>
        <v>0</v>
      </c>
      <c r="BM16" s="191">
        <f>SUM(BM18:BM27)</f>
        <v>0</v>
      </c>
      <c r="BN16" s="191">
        <f>SUM(BN18:BN27)</f>
        <v>22373179376</v>
      </c>
      <c r="BO16" s="19"/>
      <c r="BP16" s="288" t="s">
        <v>13</v>
      </c>
      <c r="BQ16" s="289">
        <f>SUM(BQ18:BQ27)</f>
        <v>22373179376</v>
      </c>
      <c r="BR16" s="289">
        <f>SUM(BR18:BR27)</f>
        <v>0</v>
      </c>
      <c r="BS16" s="289">
        <f>SUM(BS18:BS27)</f>
        <v>0</v>
      </c>
      <c r="BT16" s="289">
        <f>SUM(BT18:BT27)</f>
        <v>22373179376</v>
      </c>
      <c r="BU16" s="19"/>
      <c r="BV16" s="339" t="s">
        <v>13</v>
      </c>
      <c r="BW16" s="365">
        <f>SUM(BW18:BW27)</f>
        <v>23740605081</v>
      </c>
      <c r="BX16" s="365">
        <f>SUM(BX18:BX27)</f>
        <v>1367425705</v>
      </c>
      <c r="BY16" s="365">
        <f>SUM(BY18:BY27)</f>
        <v>0</v>
      </c>
      <c r="BZ16" s="365">
        <f>SUM(BZ18:BZ27)</f>
        <v>22373179376</v>
      </c>
      <c r="CC16" s="206"/>
    </row>
    <row r="17" spans="1:81" x14ac:dyDescent="0.2">
      <c r="A17" s="11" t="s">
        <v>1</v>
      </c>
      <c r="B17" s="308"/>
      <c r="C17" s="308"/>
      <c r="D17" s="308"/>
      <c r="E17" s="308"/>
      <c r="F17" s="310"/>
      <c r="H17" s="28" t="s">
        <v>1</v>
      </c>
      <c r="I17" s="29"/>
      <c r="J17" s="326"/>
      <c r="K17" s="326"/>
      <c r="L17" s="29"/>
      <c r="N17" s="60" t="s">
        <v>1</v>
      </c>
      <c r="O17" s="61"/>
      <c r="P17" s="332"/>
      <c r="Q17" s="332"/>
      <c r="R17" s="61"/>
      <c r="T17" s="91" t="s">
        <v>1</v>
      </c>
      <c r="U17" s="92"/>
      <c r="V17" s="111"/>
      <c r="W17" s="111"/>
      <c r="X17" s="92"/>
      <c r="Z17" s="121" t="s">
        <v>1</v>
      </c>
      <c r="AA17" s="122"/>
      <c r="AB17" s="130"/>
      <c r="AC17" s="130"/>
      <c r="AD17" s="122"/>
      <c r="AF17" s="151" t="s">
        <v>1</v>
      </c>
      <c r="AG17" s="152"/>
      <c r="AH17" s="160"/>
      <c r="AI17" s="160"/>
      <c r="AJ17" s="152"/>
      <c r="AL17" s="183" t="s">
        <v>1</v>
      </c>
      <c r="AM17" s="184"/>
      <c r="AN17" s="192"/>
      <c r="AO17" s="192"/>
      <c r="AP17" s="184"/>
      <c r="AR17" s="151" t="s">
        <v>1</v>
      </c>
      <c r="AS17" s="152"/>
      <c r="AT17" s="160"/>
      <c r="AU17" s="160"/>
      <c r="AV17" s="152"/>
      <c r="AX17" s="217" t="s">
        <v>1</v>
      </c>
      <c r="AY17" s="218"/>
      <c r="AZ17" s="226"/>
      <c r="BA17" s="226"/>
      <c r="BB17" s="218"/>
      <c r="BD17" s="249" t="s">
        <v>1</v>
      </c>
      <c r="BE17" s="250"/>
      <c r="BF17" s="250"/>
      <c r="BG17" s="250"/>
      <c r="BH17" s="250"/>
      <c r="BJ17" s="271" t="s">
        <v>1</v>
      </c>
      <c r="BK17" s="192"/>
      <c r="BL17" s="192"/>
      <c r="BM17" s="192"/>
      <c r="BN17" s="192"/>
      <c r="BP17" s="290" t="s">
        <v>1</v>
      </c>
      <c r="BQ17" s="291"/>
      <c r="BR17" s="291"/>
      <c r="BS17" s="291"/>
      <c r="BT17" s="291"/>
      <c r="BV17" s="367" t="s">
        <v>1</v>
      </c>
      <c r="BW17" s="368"/>
      <c r="BX17" s="368"/>
      <c r="BY17" s="368"/>
      <c r="BZ17" s="368"/>
      <c r="CC17" s="206"/>
    </row>
    <row r="18" spans="1:81" ht="18" customHeight="1" x14ac:dyDescent="0.2">
      <c r="A18" s="13" t="s">
        <v>77</v>
      </c>
      <c r="B18" s="76">
        <v>768194141</v>
      </c>
      <c r="C18" s="76">
        <v>0</v>
      </c>
      <c r="D18" s="76">
        <v>0</v>
      </c>
      <c r="E18" s="76">
        <f t="shared" ref="E18:E25" si="40">+B18-C18-D18</f>
        <v>768194141</v>
      </c>
      <c r="F18" s="310"/>
      <c r="H18" s="30" t="s">
        <v>77</v>
      </c>
      <c r="I18" s="31">
        <f t="shared" ref="I18:I25" si="41">+E18</f>
        <v>768194141</v>
      </c>
      <c r="J18" s="79">
        <v>255420000</v>
      </c>
      <c r="K18" s="79">
        <v>0</v>
      </c>
      <c r="L18" s="31">
        <f t="shared" ref="L18:L25" si="42">+I18-J18-K18</f>
        <v>512774141</v>
      </c>
      <c r="N18" s="62" t="s">
        <v>77</v>
      </c>
      <c r="O18" s="63">
        <f t="shared" ref="O18:O25" si="43">+L18</f>
        <v>512774141</v>
      </c>
      <c r="P18" s="81">
        <v>0</v>
      </c>
      <c r="Q18" s="81">
        <v>0</v>
      </c>
      <c r="R18" s="63">
        <f t="shared" ref="R18:R25" si="44">+O18-P18-Q18</f>
        <v>512774141</v>
      </c>
      <c r="T18" s="93" t="s">
        <v>77</v>
      </c>
      <c r="U18" s="94">
        <f t="shared" ref="U18:U25" si="45">+R18</f>
        <v>512774141</v>
      </c>
      <c r="V18" s="98">
        <v>0</v>
      </c>
      <c r="W18" s="98">
        <v>0</v>
      </c>
      <c r="X18" s="94">
        <f t="shared" ref="X18:X25" si="46">+U18-V18-W18</f>
        <v>512774141</v>
      </c>
      <c r="Z18" s="123" t="s">
        <v>77</v>
      </c>
      <c r="AA18" s="124">
        <f t="shared" ref="AA18:AA25" si="47">+X18</f>
        <v>512774141</v>
      </c>
      <c r="AB18" s="125">
        <v>0</v>
      </c>
      <c r="AC18" s="125">
        <v>0</v>
      </c>
      <c r="AD18" s="124">
        <f t="shared" ref="AD18:AD25" si="48">+AA18-AB18-AC18</f>
        <v>512774141</v>
      </c>
      <c r="AF18" s="153" t="s">
        <v>77</v>
      </c>
      <c r="AG18" s="154">
        <f t="shared" ref="AG18:AG25" si="49">+AD18</f>
        <v>512774141</v>
      </c>
      <c r="AH18" s="155">
        <v>0</v>
      </c>
      <c r="AI18" s="155">
        <v>0</v>
      </c>
      <c r="AJ18" s="154">
        <f t="shared" ref="AJ18:AJ25" si="50">+AG18-AH18-AI18</f>
        <v>512774141</v>
      </c>
      <c r="AL18" s="185" t="s">
        <v>77</v>
      </c>
      <c r="AM18" s="186">
        <f t="shared" ref="AM18:AM25" si="51">+AJ18</f>
        <v>512774141</v>
      </c>
      <c r="AN18" s="187">
        <v>0</v>
      </c>
      <c r="AO18" s="187">
        <v>0</v>
      </c>
      <c r="AP18" s="186">
        <f t="shared" ref="AP18:AP25" si="52">+AM18-AN18-AO18</f>
        <v>512774141</v>
      </c>
      <c r="AR18" s="153" t="s">
        <v>77</v>
      </c>
      <c r="AS18" s="154">
        <f t="shared" ref="AS18:AS25" si="53">+AP18</f>
        <v>512774141</v>
      </c>
      <c r="AT18" s="155">
        <v>0</v>
      </c>
      <c r="AU18" s="155">
        <v>0</v>
      </c>
      <c r="AV18" s="154">
        <f t="shared" ref="AV18:AV25" si="54">+AS18-AT18-AU18</f>
        <v>512774141</v>
      </c>
      <c r="AX18" s="219" t="s">
        <v>77</v>
      </c>
      <c r="AY18" s="220">
        <f t="shared" ref="AY18:AY25" si="55">+AV18</f>
        <v>512774141</v>
      </c>
      <c r="AZ18" s="221">
        <v>0</v>
      </c>
      <c r="BA18" s="221">
        <v>0</v>
      </c>
      <c r="BB18" s="220">
        <f t="shared" ref="BB18:BB25" si="56">+AY18-AZ18-BA18</f>
        <v>512774141</v>
      </c>
      <c r="BD18" s="251" t="s">
        <v>77</v>
      </c>
      <c r="BE18" s="252">
        <f t="shared" ref="BE18:BE25" si="57">+BB18</f>
        <v>512774141</v>
      </c>
      <c r="BF18" s="252">
        <v>0</v>
      </c>
      <c r="BG18" s="252">
        <v>0</v>
      </c>
      <c r="BH18" s="252">
        <f t="shared" ref="BH18:BH25" si="58">+BE18-BF18-BG18</f>
        <v>512774141</v>
      </c>
      <c r="BJ18" s="193" t="s">
        <v>77</v>
      </c>
      <c r="BK18" s="187">
        <f t="shared" ref="BK18:BK25" si="59">+BH18</f>
        <v>512774141</v>
      </c>
      <c r="BL18" s="187">
        <v>0</v>
      </c>
      <c r="BM18" s="187">
        <v>0</v>
      </c>
      <c r="BN18" s="187">
        <f t="shared" ref="BN18:BN25" si="60">+BK18-BL18-BM18</f>
        <v>512774141</v>
      </c>
      <c r="BP18" s="292" t="s">
        <v>77</v>
      </c>
      <c r="BQ18" s="293">
        <f t="shared" ref="BQ18:BQ25" si="61">+BN18</f>
        <v>512774141</v>
      </c>
      <c r="BR18" s="293">
        <v>0</v>
      </c>
      <c r="BS18" s="293">
        <v>0</v>
      </c>
      <c r="BT18" s="293">
        <f t="shared" ref="BT18:BT25" si="62">+BQ18-BR18-BS18</f>
        <v>512774141</v>
      </c>
      <c r="BV18" s="369" t="s">
        <v>77</v>
      </c>
      <c r="BW18" s="370">
        <f t="shared" ref="BW18:BW25" si="63">+B18</f>
        <v>768194141</v>
      </c>
      <c r="BX18" s="370">
        <f t="shared" ref="BX18:BX25" si="64">+C18+J18+P18+V18+AB18+AH18+AN18+AT18+AZ18+BF18+BL18+BR18</f>
        <v>255420000</v>
      </c>
      <c r="BY18" s="370">
        <f t="shared" ref="BY18:BY25" si="65">+D18+K18+Q18+W18+AC18+AI18+AO18+AU18+BA18+BG18+BM18+BS18</f>
        <v>0</v>
      </c>
      <c r="BZ18" s="370">
        <f t="shared" ref="BZ18:BZ25" si="66">+BW18-BX18-BY18</f>
        <v>512774141</v>
      </c>
      <c r="CC18" s="206"/>
    </row>
    <row r="19" spans="1:81" ht="18" customHeight="1" x14ac:dyDescent="0.2">
      <c r="A19" s="13" t="s">
        <v>76</v>
      </c>
      <c r="B19" s="76">
        <v>3342578048</v>
      </c>
      <c r="C19" s="76">
        <v>0</v>
      </c>
      <c r="D19" s="76">
        <v>0</v>
      </c>
      <c r="E19" s="76">
        <f t="shared" ref="E19" si="67">+B19-C19-D19</f>
        <v>3342578048</v>
      </c>
      <c r="F19" s="310"/>
      <c r="H19" s="30" t="s">
        <v>76</v>
      </c>
      <c r="I19" s="31">
        <f t="shared" ref="I19" si="68">+E19</f>
        <v>3342578048</v>
      </c>
      <c r="J19" s="79">
        <v>5179038</v>
      </c>
      <c r="K19" s="79">
        <v>0</v>
      </c>
      <c r="L19" s="31">
        <f t="shared" ref="L19" si="69">+I19-J19-K19</f>
        <v>3337399010</v>
      </c>
      <c r="N19" s="62" t="s">
        <v>76</v>
      </c>
      <c r="O19" s="63">
        <f t="shared" ref="O19" si="70">+L19</f>
        <v>3337399010</v>
      </c>
      <c r="P19" s="81">
        <v>6671303</v>
      </c>
      <c r="Q19" s="81">
        <v>0</v>
      </c>
      <c r="R19" s="63">
        <f t="shared" ref="R19" si="71">+O19-P19-Q19</f>
        <v>3330727707</v>
      </c>
      <c r="T19" s="93" t="s">
        <v>76</v>
      </c>
      <c r="U19" s="94">
        <f t="shared" ref="U19" si="72">+R19</f>
        <v>3330727707</v>
      </c>
      <c r="V19" s="98">
        <v>0</v>
      </c>
      <c r="W19" s="98">
        <v>0</v>
      </c>
      <c r="X19" s="94">
        <f t="shared" ref="X19" si="73">+U19-V19-W19</f>
        <v>3330727707</v>
      </c>
      <c r="Z19" s="123" t="s">
        <v>76</v>
      </c>
      <c r="AA19" s="124">
        <f t="shared" ref="AA19" si="74">+X19</f>
        <v>3330727707</v>
      </c>
      <c r="AB19" s="125">
        <v>0</v>
      </c>
      <c r="AC19" s="125">
        <v>0</v>
      </c>
      <c r="AD19" s="124">
        <f t="shared" ref="AD19" si="75">+AA19-AB19-AC19</f>
        <v>3330727707</v>
      </c>
      <c r="AF19" s="153" t="s">
        <v>76</v>
      </c>
      <c r="AG19" s="154">
        <f t="shared" ref="AG19" si="76">+AD19</f>
        <v>3330727707</v>
      </c>
      <c r="AH19" s="155">
        <v>0</v>
      </c>
      <c r="AI19" s="155">
        <v>0</v>
      </c>
      <c r="AJ19" s="154">
        <f t="shared" ref="AJ19" si="77">+AG19-AH19-AI19</f>
        <v>3330727707</v>
      </c>
      <c r="AL19" s="185" t="s">
        <v>76</v>
      </c>
      <c r="AM19" s="186">
        <f t="shared" ref="AM19" si="78">+AJ19</f>
        <v>3330727707</v>
      </c>
      <c r="AN19" s="187">
        <v>0</v>
      </c>
      <c r="AO19" s="187">
        <v>0</v>
      </c>
      <c r="AP19" s="186">
        <f t="shared" ref="AP19" si="79">+AM19-AN19-AO19</f>
        <v>3330727707</v>
      </c>
      <c r="AR19" s="153" t="s">
        <v>76</v>
      </c>
      <c r="AS19" s="154">
        <f t="shared" ref="AS19" si="80">+AP19</f>
        <v>3330727707</v>
      </c>
      <c r="AT19" s="155">
        <v>0</v>
      </c>
      <c r="AU19" s="155">
        <v>0</v>
      </c>
      <c r="AV19" s="154">
        <f t="shared" ref="AV19" si="81">+AS19-AT19-AU19</f>
        <v>3330727707</v>
      </c>
      <c r="AX19" s="219" t="s">
        <v>76</v>
      </c>
      <c r="AY19" s="220">
        <f t="shared" ref="AY19" si="82">+AV19</f>
        <v>3330727707</v>
      </c>
      <c r="AZ19" s="221">
        <v>0</v>
      </c>
      <c r="BA19" s="221">
        <v>0</v>
      </c>
      <c r="BB19" s="220">
        <f t="shared" ref="BB19" si="83">+AY19-AZ19-BA19</f>
        <v>3330727707</v>
      </c>
      <c r="BD19" s="251" t="s">
        <v>76</v>
      </c>
      <c r="BE19" s="252">
        <f t="shared" ref="BE19" si="84">+BB19</f>
        <v>3330727707</v>
      </c>
      <c r="BF19" s="252">
        <v>0</v>
      </c>
      <c r="BG19" s="252">
        <v>0</v>
      </c>
      <c r="BH19" s="252">
        <f t="shared" ref="BH19" si="85">+BE19-BF19-BG19</f>
        <v>3330727707</v>
      </c>
      <c r="BJ19" s="193" t="s">
        <v>76</v>
      </c>
      <c r="BK19" s="187">
        <f t="shared" ref="BK19" si="86">+BH19</f>
        <v>3330727707</v>
      </c>
      <c r="BL19" s="187">
        <v>0</v>
      </c>
      <c r="BM19" s="187">
        <v>0</v>
      </c>
      <c r="BN19" s="187">
        <f t="shared" ref="BN19" si="87">+BK19-BL19-BM19</f>
        <v>3330727707</v>
      </c>
      <c r="BP19" s="292" t="s">
        <v>76</v>
      </c>
      <c r="BQ19" s="293">
        <f t="shared" ref="BQ19" si="88">+BN19</f>
        <v>3330727707</v>
      </c>
      <c r="BR19" s="293">
        <v>0</v>
      </c>
      <c r="BS19" s="293">
        <v>0</v>
      </c>
      <c r="BT19" s="293">
        <f t="shared" ref="BT19" si="89">+BQ19-BR19-BS19</f>
        <v>3330727707</v>
      </c>
      <c r="BV19" s="369" t="s">
        <v>76</v>
      </c>
      <c r="BW19" s="370">
        <f t="shared" ref="BW19" si="90">+B19</f>
        <v>3342578048</v>
      </c>
      <c r="BX19" s="370">
        <f t="shared" ref="BX19" si="91">+C19+J19+P19+V19+AB19+AH19+AN19+AT19+AZ19+BF19+BL19+BR19</f>
        <v>11850341</v>
      </c>
      <c r="BY19" s="370">
        <f t="shared" ref="BY19" si="92">+D19+K19+Q19+W19+AC19+AI19+AO19+AU19+BA19+BG19+BM19+BS19</f>
        <v>0</v>
      </c>
      <c r="BZ19" s="370">
        <f t="shared" ref="BZ19" si="93">+BW19-BX19-BY19</f>
        <v>3330727707</v>
      </c>
      <c r="CC19" s="206"/>
    </row>
    <row r="20" spans="1:81" ht="18" customHeight="1" x14ac:dyDescent="0.2">
      <c r="A20" s="13" t="s">
        <v>72</v>
      </c>
      <c r="B20" s="76">
        <v>8470000000</v>
      </c>
      <c r="C20" s="76">
        <v>0</v>
      </c>
      <c r="D20" s="76">
        <v>0</v>
      </c>
      <c r="E20" s="76">
        <f t="shared" si="40"/>
        <v>8470000000</v>
      </c>
      <c r="F20" s="310"/>
      <c r="H20" s="30" t="s">
        <v>72</v>
      </c>
      <c r="I20" s="31">
        <f t="shared" si="41"/>
        <v>8470000000</v>
      </c>
      <c r="J20" s="79">
        <v>0</v>
      </c>
      <c r="K20" s="79">
        <v>0</v>
      </c>
      <c r="L20" s="31">
        <f t="shared" si="42"/>
        <v>8470000000</v>
      </c>
      <c r="N20" s="62" t="s">
        <v>72</v>
      </c>
      <c r="O20" s="63">
        <f t="shared" si="43"/>
        <v>8470000000</v>
      </c>
      <c r="P20" s="81">
        <v>0</v>
      </c>
      <c r="Q20" s="81">
        <v>0</v>
      </c>
      <c r="R20" s="63">
        <f t="shared" si="44"/>
        <v>8470000000</v>
      </c>
      <c r="T20" s="93" t="s">
        <v>72</v>
      </c>
      <c r="U20" s="94">
        <f t="shared" si="45"/>
        <v>8470000000</v>
      </c>
      <c r="V20" s="98">
        <v>0</v>
      </c>
      <c r="W20" s="98">
        <v>0</v>
      </c>
      <c r="X20" s="94">
        <f t="shared" si="46"/>
        <v>8470000000</v>
      </c>
      <c r="Z20" s="123" t="s">
        <v>72</v>
      </c>
      <c r="AA20" s="124">
        <f t="shared" si="47"/>
        <v>8470000000</v>
      </c>
      <c r="AB20" s="125">
        <v>0</v>
      </c>
      <c r="AC20" s="125">
        <v>0</v>
      </c>
      <c r="AD20" s="124">
        <f t="shared" si="48"/>
        <v>8470000000</v>
      </c>
      <c r="AF20" s="153" t="s">
        <v>72</v>
      </c>
      <c r="AG20" s="154">
        <f t="shared" si="49"/>
        <v>8470000000</v>
      </c>
      <c r="AH20" s="155">
        <v>0</v>
      </c>
      <c r="AI20" s="155">
        <v>0</v>
      </c>
      <c r="AJ20" s="154">
        <f t="shared" si="50"/>
        <v>8470000000</v>
      </c>
      <c r="AL20" s="185" t="s">
        <v>72</v>
      </c>
      <c r="AM20" s="186">
        <f t="shared" si="51"/>
        <v>8470000000</v>
      </c>
      <c r="AN20" s="187">
        <v>0</v>
      </c>
      <c r="AO20" s="187">
        <v>0</v>
      </c>
      <c r="AP20" s="186">
        <f t="shared" si="52"/>
        <v>8470000000</v>
      </c>
      <c r="AR20" s="153" t="s">
        <v>72</v>
      </c>
      <c r="AS20" s="154">
        <f t="shared" si="53"/>
        <v>8470000000</v>
      </c>
      <c r="AT20" s="155">
        <v>0</v>
      </c>
      <c r="AU20" s="155">
        <v>0</v>
      </c>
      <c r="AV20" s="154">
        <f t="shared" si="54"/>
        <v>8470000000</v>
      </c>
      <c r="AX20" s="219" t="s">
        <v>72</v>
      </c>
      <c r="AY20" s="220">
        <f t="shared" si="55"/>
        <v>8470000000</v>
      </c>
      <c r="AZ20" s="221">
        <v>0</v>
      </c>
      <c r="BA20" s="221">
        <v>0</v>
      </c>
      <c r="BB20" s="220">
        <f t="shared" si="56"/>
        <v>8470000000</v>
      </c>
      <c r="BD20" s="251" t="s">
        <v>72</v>
      </c>
      <c r="BE20" s="252">
        <f t="shared" si="57"/>
        <v>8470000000</v>
      </c>
      <c r="BF20" s="252">
        <v>0</v>
      </c>
      <c r="BG20" s="252">
        <v>0</v>
      </c>
      <c r="BH20" s="252">
        <f t="shared" si="58"/>
        <v>8470000000</v>
      </c>
      <c r="BJ20" s="193" t="s">
        <v>72</v>
      </c>
      <c r="BK20" s="187">
        <f t="shared" si="59"/>
        <v>8470000000</v>
      </c>
      <c r="BL20" s="187">
        <v>0</v>
      </c>
      <c r="BM20" s="187">
        <v>0</v>
      </c>
      <c r="BN20" s="187">
        <f t="shared" si="60"/>
        <v>8470000000</v>
      </c>
      <c r="BP20" s="292" t="s">
        <v>72</v>
      </c>
      <c r="BQ20" s="293">
        <f t="shared" si="61"/>
        <v>8470000000</v>
      </c>
      <c r="BR20" s="293">
        <v>0</v>
      </c>
      <c r="BS20" s="293">
        <v>0</v>
      </c>
      <c r="BT20" s="293">
        <f t="shared" si="62"/>
        <v>8470000000</v>
      </c>
      <c r="BV20" s="369" t="s">
        <v>72</v>
      </c>
      <c r="BW20" s="370">
        <f t="shared" si="63"/>
        <v>8470000000</v>
      </c>
      <c r="BX20" s="370">
        <f t="shared" si="64"/>
        <v>0</v>
      </c>
      <c r="BY20" s="370">
        <f t="shared" si="65"/>
        <v>0</v>
      </c>
      <c r="BZ20" s="370">
        <f t="shared" si="66"/>
        <v>8470000000</v>
      </c>
      <c r="CC20" s="206"/>
    </row>
    <row r="21" spans="1:81" ht="18" customHeight="1" x14ac:dyDescent="0.2">
      <c r="A21" s="13" t="s">
        <v>71</v>
      </c>
      <c r="B21" s="76">
        <v>831275461</v>
      </c>
      <c r="C21" s="76">
        <v>0</v>
      </c>
      <c r="D21" s="76">
        <v>0</v>
      </c>
      <c r="E21" s="76">
        <f t="shared" si="40"/>
        <v>831275461</v>
      </c>
      <c r="F21" s="310"/>
      <c r="H21" s="30" t="s">
        <v>71</v>
      </c>
      <c r="I21" s="31">
        <f t="shared" si="41"/>
        <v>831275461</v>
      </c>
      <c r="J21" s="79">
        <v>38118346</v>
      </c>
      <c r="K21" s="79">
        <v>0</v>
      </c>
      <c r="L21" s="31">
        <f t="shared" si="42"/>
        <v>793157115</v>
      </c>
      <c r="N21" s="62" t="s">
        <v>71</v>
      </c>
      <c r="O21" s="63">
        <f t="shared" si="43"/>
        <v>793157115</v>
      </c>
      <c r="P21" s="81">
        <v>8362537</v>
      </c>
      <c r="Q21" s="81">
        <v>0</v>
      </c>
      <c r="R21" s="63">
        <f t="shared" si="44"/>
        <v>784794578</v>
      </c>
      <c r="T21" s="93" t="s">
        <v>71</v>
      </c>
      <c r="U21" s="94">
        <f t="shared" si="45"/>
        <v>784794578</v>
      </c>
      <c r="V21" s="98">
        <v>0</v>
      </c>
      <c r="W21" s="98">
        <v>0</v>
      </c>
      <c r="X21" s="94">
        <f t="shared" si="46"/>
        <v>784794578</v>
      </c>
      <c r="Z21" s="123" t="s">
        <v>71</v>
      </c>
      <c r="AA21" s="124">
        <f t="shared" si="47"/>
        <v>784794578</v>
      </c>
      <c r="AB21" s="125">
        <v>0</v>
      </c>
      <c r="AC21" s="125">
        <v>0</v>
      </c>
      <c r="AD21" s="124">
        <f t="shared" si="48"/>
        <v>784794578</v>
      </c>
      <c r="AF21" s="153" t="s">
        <v>71</v>
      </c>
      <c r="AG21" s="154">
        <f t="shared" si="49"/>
        <v>784794578</v>
      </c>
      <c r="AH21" s="155">
        <v>0</v>
      </c>
      <c r="AI21" s="155">
        <v>0</v>
      </c>
      <c r="AJ21" s="154">
        <f t="shared" si="50"/>
        <v>784794578</v>
      </c>
      <c r="AL21" s="185" t="s">
        <v>71</v>
      </c>
      <c r="AM21" s="186">
        <f t="shared" si="51"/>
        <v>784794578</v>
      </c>
      <c r="AN21" s="187">
        <v>0</v>
      </c>
      <c r="AO21" s="187">
        <v>0</v>
      </c>
      <c r="AP21" s="186">
        <f t="shared" si="52"/>
        <v>784794578</v>
      </c>
      <c r="AR21" s="153" t="s">
        <v>71</v>
      </c>
      <c r="AS21" s="154">
        <f t="shared" si="53"/>
        <v>784794578</v>
      </c>
      <c r="AT21" s="155">
        <v>0</v>
      </c>
      <c r="AU21" s="155">
        <v>0</v>
      </c>
      <c r="AV21" s="154">
        <f t="shared" si="54"/>
        <v>784794578</v>
      </c>
      <c r="AX21" s="219" t="s">
        <v>71</v>
      </c>
      <c r="AY21" s="220">
        <f t="shared" si="55"/>
        <v>784794578</v>
      </c>
      <c r="AZ21" s="221">
        <v>0</v>
      </c>
      <c r="BA21" s="221">
        <v>0</v>
      </c>
      <c r="BB21" s="220">
        <f t="shared" si="56"/>
        <v>784794578</v>
      </c>
      <c r="BD21" s="251" t="s">
        <v>71</v>
      </c>
      <c r="BE21" s="252">
        <f t="shared" si="57"/>
        <v>784794578</v>
      </c>
      <c r="BF21" s="252">
        <v>0</v>
      </c>
      <c r="BG21" s="252">
        <v>0</v>
      </c>
      <c r="BH21" s="252">
        <f t="shared" si="58"/>
        <v>784794578</v>
      </c>
      <c r="BJ21" s="193" t="s">
        <v>71</v>
      </c>
      <c r="BK21" s="187">
        <f t="shared" si="59"/>
        <v>784794578</v>
      </c>
      <c r="BL21" s="187">
        <v>0</v>
      </c>
      <c r="BM21" s="187">
        <v>0</v>
      </c>
      <c r="BN21" s="187">
        <f t="shared" si="60"/>
        <v>784794578</v>
      </c>
      <c r="BP21" s="292" t="s">
        <v>71</v>
      </c>
      <c r="BQ21" s="293">
        <f t="shared" si="61"/>
        <v>784794578</v>
      </c>
      <c r="BR21" s="293">
        <v>0</v>
      </c>
      <c r="BS21" s="293">
        <v>0</v>
      </c>
      <c r="BT21" s="293">
        <f t="shared" si="62"/>
        <v>784794578</v>
      </c>
      <c r="BV21" s="369" t="s">
        <v>71</v>
      </c>
      <c r="BW21" s="370">
        <f t="shared" si="63"/>
        <v>831275461</v>
      </c>
      <c r="BX21" s="370">
        <f t="shared" si="64"/>
        <v>46480883</v>
      </c>
      <c r="BY21" s="370">
        <f t="shared" si="65"/>
        <v>0</v>
      </c>
      <c r="BZ21" s="370">
        <f t="shared" si="66"/>
        <v>784794578</v>
      </c>
      <c r="CC21" s="206"/>
    </row>
    <row r="22" spans="1:81" ht="18" customHeight="1" x14ac:dyDescent="0.2">
      <c r="A22" s="13" t="s">
        <v>68</v>
      </c>
      <c r="B22" s="76">
        <v>1266587561</v>
      </c>
      <c r="C22" s="76">
        <v>0</v>
      </c>
      <c r="D22" s="76">
        <v>0</v>
      </c>
      <c r="E22" s="76">
        <f t="shared" si="40"/>
        <v>1266587561</v>
      </c>
      <c r="F22" s="310"/>
      <c r="H22" s="30" t="s">
        <v>68</v>
      </c>
      <c r="I22" s="31">
        <f t="shared" si="41"/>
        <v>1266587561</v>
      </c>
      <c r="J22" s="79">
        <v>9462716</v>
      </c>
      <c r="K22" s="79">
        <v>0</v>
      </c>
      <c r="L22" s="31">
        <f t="shared" si="42"/>
        <v>1257124845</v>
      </c>
      <c r="N22" s="62" t="s">
        <v>68</v>
      </c>
      <c r="O22" s="63">
        <f t="shared" si="43"/>
        <v>1257124845</v>
      </c>
      <c r="P22" s="81">
        <v>30547698</v>
      </c>
      <c r="Q22" s="81">
        <v>0</v>
      </c>
      <c r="R22" s="63">
        <f t="shared" si="44"/>
        <v>1226577147</v>
      </c>
      <c r="T22" s="93" t="s">
        <v>68</v>
      </c>
      <c r="U22" s="94">
        <f t="shared" si="45"/>
        <v>1226577147</v>
      </c>
      <c r="V22" s="98">
        <v>0</v>
      </c>
      <c r="W22" s="98">
        <v>0</v>
      </c>
      <c r="X22" s="94">
        <f t="shared" si="46"/>
        <v>1226577147</v>
      </c>
      <c r="Z22" s="123" t="s">
        <v>68</v>
      </c>
      <c r="AA22" s="124">
        <f t="shared" si="47"/>
        <v>1226577147</v>
      </c>
      <c r="AB22" s="125">
        <v>0</v>
      </c>
      <c r="AC22" s="125">
        <v>0</v>
      </c>
      <c r="AD22" s="124">
        <f t="shared" si="48"/>
        <v>1226577147</v>
      </c>
      <c r="AF22" s="153" t="s">
        <v>68</v>
      </c>
      <c r="AG22" s="154">
        <f t="shared" si="49"/>
        <v>1226577147</v>
      </c>
      <c r="AH22" s="155">
        <v>0</v>
      </c>
      <c r="AI22" s="155">
        <v>0</v>
      </c>
      <c r="AJ22" s="154">
        <f t="shared" si="50"/>
        <v>1226577147</v>
      </c>
      <c r="AL22" s="185" t="s">
        <v>68</v>
      </c>
      <c r="AM22" s="186">
        <f t="shared" si="51"/>
        <v>1226577147</v>
      </c>
      <c r="AN22" s="187">
        <v>0</v>
      </c>
      <c r="AO22" s="187">
        <v>0</v>
      </c>
      <c r="AP22" s="186">
        <f t="shared" si="52"/>
        <v>1226577147</v>
      </c>
      <c r="AR22" s="153" t="s">
        <v>68</v>
      </c>
      <c r="AS22" s="154">
        <f t="shared" si="53"/>
        <v>1226577147</v>
      </c>
      <c r="AT22" s="155">
        <v>0</v>
      </c>
      <c r="AU22" s="155">
        <v>0</v>
      </c>
      <c r="AV22" s="154">
        <f t="shared" si="54"/>
        <v>1226577147</v>
      </c>
      <c r="AX22" s="219" t="s">
        <v>68</v>
      </c>
      <c r="AY22" s="220">
        <f t="shared" si="55"/>
        <v>1226577147</v>
      </c>
      <c r="AZ22" s="221">
        <v>0</v>
      </c>
      <c r="BA22" s="221">
        <v>0</v>
      </c>
      <c r="BB22" s="220">
        <f t="shared" si="56"/>
        <v>1226577147</v>
      </c>
      <c r="BD22" s="251" t="s">
        <v>68</v>
      </c>
      <c r="BE22" s="252">
        <f t="shared" si="57"/>
        <v>1226577147</v>
      </c>
      <c r="BF22" s="252">
        <v>0</v>
      </c>
      <c r="BG22" s="252">
        <v>0</v>
      </c>
      <c r="BH22" s="252">
        <f t="shared" si="58"/>
        <v>1226577147</v>
      </c>
      <c r="BJ22" s="193" t="s">
        <v>68</v>
      </c>
      <c r="BK22" s="187">
        <f t="shared" si="59"/>
        <v>1226577147</v>
      </c>
      <c r="BL22" s="187">
        <v>0</v>
      </c>
      <c r="BM22" s="187">
        <v>0</v>
      </c>
      <c r="BN22" s="187">
        <f t="shared" si="60"/>
        <v>1226577147</v>
      </c>
      <c r="BP22" s="292" t="s">
        <v>68</v>
      </c>
      <c r="BQ22" s="293">
        <f t="shared" si="61"/>
        <v>1226577147</v>
      </c>
      <c r="BR22" s="293">
        <v>0</v>
      </c>
      <c r="BS22" s="293">
        <v>0</v>
      </c>
      <c r="BT22" s="293">
        <f t="shared" si="62"/>
        <v>1226577147</v>
      </c>
      <c r="BV22" s="369" t="s">
        <v>68</v>
      </c>
      <c r="BW22" s="370">
        <f t="shared" si="63"/>
        <v>1266587561</v>
      </c>
      <c r="BX22" s="370">
        <f t="shared" si="64"/>
        <v>40010414</v>
      </c>
      <c r="BY22" s="370">
        <f t="shared" si="65"/>
        <v>0</v>
      </c>
      <c r="BZ22" s="370">
        <f t="shared" si="66"/>
        <v>1226577147</v>
      </c>
      <c r="CC22" s="206"/>
    </row>
    <row r="23" spans="1:81" ht="18" customHeight="1" x14ac:dyDescent="0.2">
      <c r="A23" s="13" t="s">
        <v>65</v>
      </c>
      <c r="B23" s="76">
        <v>1204422779</v>
      </c>
      <c r="C23" s="76">
        <v>0</v>
      </c>
      <c r="D23" s="76">
        <v>0</v>
      </c>
      <c r="E23" s="76">
        <f t="shared" si="40"/>
        <v>1204422779</v>
      </c>
      <c r="F23" s="310"/>
      <c r="H23" s="30" t="s">
        <v>65</v>
      </c>
      <c r="I23" s="31">
        <f t="shared" si="41"/>
        <v>1204422779</v>
      </c>
      <c r="J23" s="79">
        <v>2400000</v>
      </c>
      <c r="K23" s="79">
        <v>0</v>
      </c>
      <c r="L23" s="31">
        <f t="shared" si="42"/>
        <v>1202022779</v>
      </c>
      <c r="N23" s="62" t="s">
        <v>65</v>
      </c>
      <c r="O23" s="63">
        <f t="shared" si="43"/>
        <v>1202022779</v>
      </c>
      <c r="P23" s="81">
        <v>0</v>
      </c>
      <c r="Q23" s="81">
        <v>0</v>
      </c>
      <c r="R23" s="63">
        <f t="shared" si="44"/>
        <v>1202022779</v>
      </c>
      <c r="T23" s="93" t="s">
        <v>65</v>
      </c>
      <c r="U23" s="94">
        <f t="shared" si="45"/>
        <v>1202022779</v>
      </c>
      <c r="V23" s="98">
        <v>0</v>
      </c>
      <c r="W23" s="98">
        <v>0</v>
      </c>
      <c r="X23" s="94">
        <f t="shared" si="46"/>
        <v>1202022779</v>
      </c>
      <c r="Z23" s="123" t="s">
        <v>65</v>
      </c>
      <c r="AA23" s="124">
        <f t="shared" si="47"/>
        <v>1202022779</v>
      </c>
      <c r="AB23" s="125">
        <v>0</v>
      </c>
      <c r="AC23" s="125">
        <v>0</v>
      </c>
      <c r="AD23" s="124">
        <f t="shared" si="48"/>
        <v>1202022779</v>
      </c>
      <c r="AF23" s="153" t="s">
        <v>65</v>
      </c>
      <c r="AG23" s="154">
        <f t="shared" si="49"/>
        <v>1202022779</v>
      </c>
      <c r="AH23" s="155">
        <v>0</v>
      </c>
      <c r="AI23" s="155">
        <v>0</v>
      </c>
      <c r="AJ23" s="154">
        <f t="shared" si="50"/>
        <v>1202022779</v>
      </c>
      <c r="AL23" s="185" t="s">
        <v>65</v>
      </c>
      <c r="AM23" s="186">
        <f t="shared" si="51"/>
        <v>1202022779</v>
      </c>
      <c r="AN23" s="187">
        <v>0</v>
      </c>
      <c r="AO23" s="187">
        <v>0</v>
      </c>
      <c r="AP23" s="186">
        <f t="shared" si="52"/>
        <v>1202022779</v>
      </c>
      <c r="AR23" s="153" t="s">
        <v>65</v>
      </c>
      <c r="AS23" s="154">
        <f t="shared" si="53"/>
        <v>1202022779</v>
      </c>
      <c r="AT23" s="155">
        <v>0</v>
      </c>
      <c r="AU23" s="155">
        <v>0</v>
      </c>
      <c r="AV23" s="154">
        <f t="shared" si="54"/>
        <v>1202022779</v>
      </c>
      <c r="AX23" s="219" t="s">
        <v>65</v>
      </c>
      <c r="AY23" s="220">
        <f t="shared" si="55"/>
        <v>1202022779</v>
      </c>
      <c r="AZ23" s="221">
        <v>0</v>
      </c>
      <c r="BA23" s="221">
        <v>0</v>
      </c>
      <c r="BB23" s="220">
        <f t="shared" si="56"/>
        <v>1202022779</v>
      </c>
      <c r="BD23" s="251" t="s">
        <v>65</v>
      </c>
      <c r="BE23" s="252">
        <f t="shared" si="57"/>
        <v>1202022779</v>
      </c>
      <c r="BF23" s="252">
        <v>0</v>
      </c>
      <c r="BG23" s="252">
        <v>0</v>
      </c>
      <c r="BH23" s="252">
        <f t="shared" si="58"/>
        <v>1202022779</v>
      </c>
      <c r="BJ23" s="193" t="s">
        <v>65</v>
      </c>
      <c r="BK23" s="187">
        <f t="shared" si="59"/>
        <v>1202022779</v>
      </c>
      <c r="BL23" s="187">
        <v>0</v>
      </c>
      <c r="BM23" s="187">
        <v>0</v>
      </c>
      <c r="BN23" s="187">
        <f t="shared" si="60"/>
        <v>1202022779</v>
      </c>
      <c r="BP23" s="292" t="s">
        <v>65</v>
      </c>
      <c r="BQ23" s="293">
        <f t="shared" si="61"/>
        <v>1202022779</v>
      </c>
      <c r="BR23" s="293">
        <v>0</v>
      </c>
      <c r="BS23" s="293">
        <v>0</v>
      </c>
      <c r="BT23" s="293">
        <f t="shared" si="62"/>
        <v>1202022779</v>
      </c>
      <c r="BV23" s="369" t="s">
        <v>65</v>
      </c>
      <c r="BW23" s="370">
        <f t="shared" si="63"/>
        <v>1204422779</v>
      </c>
      <c r="BX23" s="370">
        <f t="shared" si="64"/>
        <v>2400000</v>
      </c>
      <c r="BY23" s="370">
        <f t="shared" si="65"/>
        <v>0</v>
      </c>
      <c r="BZ23" s="370">
        <f t="shared" si="66"/>
        <v>1202022779</v>
      </c>
      <c r="CC23" s="206"/>
    </row>
    <row r="24" spans="1:81" ht="18" customHeight="1" x14ac:dyDescent="0.2">
      <c r="A24" s="13" t="s">
        <v>66</v>
      </c>
      <c r="B24" s="76">
        <v>316396190</v>
      </c>
      <c r="C24" s="76">
        <v>0</v>
      </c>
      <c r="D24" s="76">
        <v>0</v>
      </c>
      <c r="E24" s="76">
        <f t="shared" si="40"/>
        <v>316396190</v>
      </c>
      <c r="F24" s="310"/>
      <c r="H24" s="30" t="s">
        <v>66</v>
      </c>
      <c r="I24" s="31">
        <f t="shared" si="41"/>
        <v>316396190</v>
      </c>
      <c r="J24" s="79">
        <v>21225277</v>
      </c>
      <c r="K24" s="79">
        <v>0</v>
      </c>
      <c r="L24" s="31">
        <f t="shared" si="42"/>
        <v>295170913</v>
      </c>
      <c r="N24" s="62" t="s">
        <v>66</v>
      </c>
      <c r="O24" s="63">
        <f t="shared" si="43"/>
        <v>295170913</v>
      </c>
      <c r="P24" s="81">
        <v>5383858</v>
      </c>
      <c r="Q24" s="81">
        <v>0</v>
      </c>
      <c r="R24" s="63">
        <f t="shared" si="44"/>
        <v>289787055</v>
      </c>
      <c r="T24" s="93" t="s">
        <v>66</v>
      </c>
      <c r="U24" s="94">
        <f t="shared" si="45"/>
        <v>289787055</v>
      </c>
      <c r="V24" s="98">
        <v>0</v>
      </c>
      <c r="W24" s="98">
        <v>0</v>
      </c>
      <c r="X24" s="94">
        <f t="shared" si="46"/>
        <v>289787055</v>
      </c>
      <c r="Z24" s="123" t="s">
        <v>66</v>
      </c>
      <c r="AA24" s="124">
        <f t="shared" si="47"/>
        <v>289787055</v>
      </c>
      <c r="AB24" s="125">
        <v>0</v>
      </c>
      <c r="AC24" s="125">
        <v>0</v>
      </c>
      <c r="AD24" s="124">
        <f t="shared" si="48"/>
        <v>289787055</v>
      </c>
      <c r="AF24" s="153" t="s">
        <v>66</v>
      </c>
      <c r="AG24" s="154">
        <f t="shared" si="49"/>
        <v>289787055</v>
      </c>
      <c r="AH24" s="155">
        <v>0</v>
      </c>
      <c r="AI24" s="155">
        <v>0</v>
      </c>
      <c r="AJ24" s="154">
        <f t="shared" si="50"/>
        <v>289787055</v>
      </c>
      <c r="AL24" s="185" t="s">
        <v>66</v>
      </c>
      <c r="AM24" s="186">
        <f t="shared" si="51"/>
        <v>289787055</v>
      </c>
      <c r="AN24" s="187">
        <v>0</v>
      </c>
      <c r="AO24" s="187">
        <v>0</v>
      </c>
      <c r="AP24" s="186">
        <f t="shared" si="52"/>
        <v>289787055</v>
      </c>
      <c r="AR24" s="153" t="s">
        <v>66</v>
      </c>
      <c r="AS24" s="154">
        <f t="shared" si="53"/>
        <v>289787055</v>
      </c>
      <c r="AT24" s="155">
        <v>0</v>
      </c>
      <c r="AU24" s="155">
        <v>0</v>
      </c>
      <c r="AV24" s="154">
        <f t="shared" si="54"/>
        <v>289787055</v>
      </c>
      <c r="AX24" s="219" t="s">
        <v>66</v>
      </c>
      <c r="AY24" s="220">
        <f t="shared" si="55"/>
        <v>289787055</v>
      </c>
      <c r="AZ24" s="221">
        <v>0</v>
      </c>
      <c r="BA24" s="221">
        <v>0</v>
      </c>
      <c r="BB24" s="220">
        <f t="shared" si="56"/>
        <v>289787055</v>
      </c>
      <c r="BD24" s="251" t="s">
        <v>66</v>
      </c>
      <c r="BE24" s="252">
        <f t="shared" si="57"/>
        <v>289787055</v>
      </c>
      <c r="BF24" s="252">
        <v>0</v>
      </c>
      <c r="BG24" s="252">
        <v>0</v>
      </c>
      <c r="BH24" s="252">
        <f t="shared" si="58"/>
        <v>289787055</v>
      </c>
      <c r="BJ24" s="193" t="s">
        <v>66</v>
      </c>
      <c r="BK24" s="187">
        <f t="shared" si="59"/>
        <v>289787055</v>
      </c>
      <c r="BL24" s="187">
        <v>0</v>
      </c>
      <c r="BM24" s="187">
        <v>0</v>
      </c>
      <c r="BN24" s="187">
        <f t="shared" si="60"/>
        <v>289787055</v>
      </c>
      <c r="BP24" s="292" t="s">
        <v>66</v>
      </c>
      <c r="BQ24" s="293">
        <f t="shared" si="61"/>
        <v>289787055</v>
      </c>
      <c r="BR24" s="293">
        <v>0</v>
      </c>
      <c r="BS24" s="293">
        <v>0</v>
      </c>
      <c r="BT24" s="293">
        <f t="shared" si="62"/>
        <v>289787055</v>
      </c>
      <c r="BV24" s="369" t="s">
        <v>66</v>
      </c>
      <c r="BW24" s="370">
        <f t="shared" si="63"/>
        <v>316396190</v>
      </c>
      <c r="BX24" s="370">
        <f t="shared" si="64"/>
        <v>26609135</v>
      </c>
      <c r="BY24" s="370">
        <f t="shared" si="65"/>
        <v>0</v>
      </c>
      <c r="BZ24" s="370">
        <f t="shared" si="66"/>
        <v>289787055</v>
      </c>
      <c r="CC24" s="206"/>
    </row>
    <row r="25" spans="1:81" ht="18" customHeight="1" x14ac:dyDescent="0.2">
      <c r="A25" s="13" t="s">
        <v>67</v>
      </c>
      <c r="B25" s="76">
        <v>7541150901</v>
      </c>
      <c r="C25" s="76">
        <v>37054991</v>
      </c>
      <c r="D25" s="76">
        <v>0</v>
      </c>
      <c r="E25" s="76">
        <f t="shared" si="40"/>
        <v>7504095910</v>
      </c>
      <c r="F25" s="310">
        <v>4579</v>
      </c>
      <c r="H25" s="30" t="s">
        <v>67</v>
      </c>
      <c r="I25" s="31">
        <f t="shared" si="41"/>
        <v>7504095910</v>
      </c>
      <c r="J25" s="79">
        <v>437778423</v>
      </c>
      <c r="K25" s="79">
        <v>0</v>
      </c>
      <c r="L25" s="31">
        <f t="shared" si="42"/>
        <v>7066317487</v>
      </c>
      <c r="N25" s="62" t="s">
        <v>67</v>
      </c>
      <c r="O25" s="63">
        <f t="shared" si="43"/>
        <v>7066317487</v>
      </c>
      <c r="P25" s="81">
        <v>509821518</v>
      </c>
      <c r="Q25" s="81">
        <v>0</v>
      </c>
      <c r="R25" s="63">
        <f t="shared" si="44"/>
        <v>6556495969</v>
      </c>
      <c r="T25" s="93" t="s">
        <v>67</v>
      </c>
      <c r="U25" s="94">
        <f t="shared" si="45"/>
        <v>6556495969</v>
      </c>
      <c r="V25" s="98">
        <v>0</v>
      </c>
      <c r="W25" s="98">
        <v>0</v>
      </c>
      <c r="X25" s="94">
        <f t="shared" si="46"/>
        <v>6556495969</v>
      </c>
      <c r="Z25" s="123" t="s">
        <v>67</v>
      </c>
      <c r="AA25" s="124">
        <f t="shared" si="47"/>
        <v>6556495969</v>
      </c>
      <c r="AB25" s="125">
        <v>0</v>
      </c>
      <c r="AC25" s="125">
        <v>0</v>
      </c>
      <c r="AD25" s="124">
        <f t="shared" si="48"/>
        <v>6556495969</v>
      </c>
      <c r="AF25" s="153" t="s">
        <v>67</v>
      </c>
      <c r="AG25" s="154">
        <f t="shared" si="49"/>
        <v>6556495969</v>
      </c>
      <c r="AH25" s="155">
        <v>0</v>
      </c>
      <c r="AI25" s="155">
        <v>0</v>
      </c>
      <c r="AJ25" s="154">
        <f t="shared" si="50"/>
        <v>6556495969</v>
      </c>
      <c r="AL25" s="185" t="s">
        <v>67</v>
      </c>
      <c r="AM25" s="186">
        <f t="shared" si="51"/>
        <v>6556495969</v>
      </c>
      <c r="AN25" s="187">
        <v>0</v>
      </c>
      <c r="AO25" s="187">
        <v>0</v>
      </c>
      <c r="AP25" s="186">
        <f t="shared" si="52"/>
        <v>6556495969</v>
      </c>
      <c r="AR25" s="153" t="s">
        <v>67</v>
      </c>
      <c r="AS25" s="154">
        <f t="shared" si="53"/>
        <v>6556495969</v>
      </c>
      <c r="AT25" s="155">
        <v>0</v>
      </c>
      <c r="AU25" s="155">
        <v>0</v>
      </c>
      <c r="AV25" s="154">
        <f t="shared" si="54"/>
        <v>6556495969</v>
      </c>
      <c r="AX25" s="219" t="s">
        <v>67</v>
      </c>
      <c r="AY25" s="220">
        <f t="shared" si="55"/>
        <v>6556495969</v>
      </c>
      <c r="AZ25" s="221">
        <v>0</v>
      </c>
      <c r="BA25" s="221">
        <v>0</v>
      </c>
      <c r="BB25" s="220">
        <f t="shared" si="56"/>
        <v>6556495969</v>
      </c>
      <c r="BD25" s="251" t="s">
        <v>67</v>
      </c>
      <c r="BE25" s="252">
        <f t="shared" si="57"/>
        <v>6556495969</v>
      </c>
      <c r="BF25" s="252">
        <v>0</v>
      </c>
      <c r="BG25" s="252">
        <v>0</v>
      </c>
      <c r="BH25" s="252">
        <f t="shared" si="58"/>
        <v>6556495969</v>
      </c>
      <c r="BJ25" s="193" t="s">
        <v>67</v>
      </c>
      <c r="BK25" s="187">
        <f t="shared" si="59"/>
        <v>6556495969</v>
      </c>
      <c r="BL25" s="187">
        <v>0</v>
      </c>
      <c r="BM25" s="187">
        <v>0</v>
      </c>
      <c r="BN25" s="187">
        <f t="shared" si="60"/>
        <v>6556495969</v>
      </c>
      <c r="BP25" s="292" t="s">
        <v>67</v>
      </c>
      <c r="BQ25" s="293">
        <f t="shared" si="61"/>
        <v>6556495969</v>
      </c>
      <c r="BR25" s="293">
        <v>0</v>
      </c>
      <c r="BS25" s="293">
        <v>0</v>
      </c>
      <c r="BT25" s="293">
        <f t="shared" si="62"/>
        <v>6556495969</v>
      </c>
      <c r="BV25" s="369" t="s">
        <v>67</v>
      </c>
      <c r="BW25" s="370">
        <f t="shared" si="63"/>
        <v>7541150901</v>
      </c>
      <c r="BX25" s="370">
        <f t="shared" si="64"/>
        <v>984654932</v>
      </c>
      <c r="BY25" s="370">
        <f t="shared" si="65"/>
        <v>0</v>
      </c>
      <c r="BZ25" s="370">
        <f t="shared" si="66"/>
        <v>6556495969</v>
      </c>
      <c r="CC25" s="206"/>
    </row>
    <row r="26" spans="1:81" ht="15.75" x14ac:dyDescent="0.25">
      <c r="B26" s="304"/>
      <c r="C26" s="304"/>
      <c r="D26" s="10"/>
      <c r="E26" s="309"/>
      <c r="F26" s="310"/>
      <c r="H26" s="20"/>
      <c r="I26" s="22"/>
      <c r="J26" s="328"/>
      <c r="K26" s="328"/>
      <c r="L26" s="22"/>
      <c r="N26" s="51"/>
      <c r="O26" s="54"/>
      <c r="P26" s="334"/>
      <c r="Q26" s="334"/>
      <c r="R26" s="54"/>
      <c r="T26" s="82"/>
      <c r="U26" s="85"/>
      <c r="V26" s="85"/>
      <c r="W26" s="85"/>
      <c r="X26" s="85"/>
      <c r="Z26" s="112"/>
      <c r="AA26" s="115"/>
      <c r="AB26" s="115"/>
      <c r="AC26" s="115"/>
      <c r="AD26" s="115"/>
      <c r="AF26" s="142"/>
      <c r="AG26" s="145"/>
      <c r="AH26" s="145"/>
      <c r="AI26" s="145"/>
      <c r="AJ26" s="145"/>
      <c r="AL26" s="174"/>
      <c r="AM26" s="177"/>
      <c r="AN26" s="177"/>
      <c r="AO26" s="177"/>
      <c r="AP26" s="177"/>
      <c r="AR26" s="142"/>
      <c r="AS26" s="145"/>
      <c r="AT26" s="145"/>
      <c r="AU26" s="145"/>
      <c r="AV26" s="145"/>
      <c r="AX26" s="208"/>
      <c r="AY26" s="211"/>
      <c r="AZ26" s="211"/>
      <c r="BA26" s="211"/>
      <c r="BB26" s="211"/>
      <c r="BD26" s="240"/>
      <c r="BE26" s="243"/>
      <c r="BF26" s="243"/>
      <c r="BG26" s="243"/>
      <c r="BH26" s="243"/>
      <c r="BJ26" s="264"/>
      <c r="BK26" s="267"/>
      <c r="BL26" s="267"/>
      <c r="BM26" s="267"/>
      <c r="BN26" s="267"/>
      <c r="BP26" s="281"/>
      <c r="BQ26" s="284"/>
      <c r="BR26" s="284"/>
      <c r="BS26" s="284"/>
      <c r="BT26" s="284"/>
      <c r="BV26" s="342"/>
      <c r="BW26" s="384" t="s">
        <v>62</v>
      </c>
      <c r="BX26" s="384"/>
      <c r="BY26" s="384"/>
      <c r="BZ26" s="384"/>
      <c r="CA26" s="206"/>
      <c r="CC26" s="206"/>
    </row>
    <row r="27" spans="1:81" ht="25.5" x14ac:dyDescent="0.2">
      <c r="A27" s="1" t="s">
        <v>63</v>
      </c>
      <c r="B27" s="304"/>
      <c r="C27" s="304"/>
      <c r="F27" s="310"/>
      <c r="H27" s="23" t="s">
        <v>63</v>
      </c>
      <c r="I27" s="24"/>
      <c r="J27" s="329"/>
      <c r="K27" s="329"/>
      <c r="L27" s="24"/>
      <c r="N27" s="55" t="s">
        <v>63</v>
      </c>
      <c r="O27" s="56"/>
      <c r="P27" s="335"/>
      <c r="Q27" s="335"/>
      <c r="R27" s="56"/>
      <c r="T27" s="86" t="s">
        <v>63</v>
      </c>
      <c r="U27" s="87"/>
      <c r="V27" s="87"/>
      <c r="W27" s="87"/>
      <c r="X27" s="87"/>
      <c r="Z27" s="116" t="s">
        <v>63</v>
      </c>
      <c r="AA27" s="117"/>
      <c r="AB27" s="117"/>
      <c r="AC27" s="117"/>
      <c r="AD27" s="117"/>
      <c r="AF27" s="146" t="s">
        <v>63</v>
      </c>
      <c r="AG27" s="147"/>
      <c r="AH27" s="147"/>
      <c r="AI27" s="147"/>
      <c r="AJ27" s="147"/>
      <c r="AL27" s="178" t="s">
        <v>63</v>
      </c>
      <c r="AM27" s="179"/>
      <c r="AN27" s="179"/>
      <c r="AO27" s="179"/>
      <c r="AP27" s="179"/>
      <c r="AR27" s="146" t="s">
        <v>63</v>
      </c>
      <c r="AS27" s="147"/>
      <c r="AT27" s="147"/>
      <c r="AU27" s="147"/>
      <c r="AV27" s="147"/>
      <c r="AX27" s="212" t="s">
        <v>63</v>
      </c>
      <c r="AY27" s="213"/>
      <c r="AZ27" s="213"/>
      <c r="BA27" s="213"/>
      <c r="BB27" s="213"/>
      <c r="BD27" s="244" t="s">
        <v>63</v>
      </c>
      <c r="BE27" s="245"/>
      <c r="BF27" s="245"/>
      <c r="BG27" s="245"/>
      <c r="BH27" s="245"/>
      <c r="BJ27" s="268" t="s">
        <v>63</v>
      </c>
      <c r="BK27" s="195"/>
      <c r="BL27" s="195"/>
      <c r="BM27" s="195"/>
      <c r="BN27" s="195"/>
      <c r="BP27" s="285" t="s">
        <v>63</v>
      </c>
      <c r="BQ27" s="286"/>
      <c r="BR27" s="286"/>
      <c r="BS27" s="286"/>
      <c r="BT27" s="286"/>
      <c r="BW27" s="338" t="s">
        <v>45</v>
      </c>
      <c r="BX27" s="338" t="s">
        <v>42</v>
      </c>
      <c r="BY27" s="338" t="s">
        <v>43</v>
      </c>
      <c r="BZ27" s="338" t="s">
        <v>44</v>
      </c>
      <c r="CA27" s="206"/>
      <c r="CC27" s="206"/>
    </row>
    <row r="28" spans="1:81" ht="19.5" customHeight="1" x14ac:dyDescent="0.2">
      <c r="A28" s="3"/>
      <c r="B28" s="304">
        <f>+B30+B35+B40</f>
        <v>13966077302</v>
      </c>
      <c r="C28" s="304"/>
      <c r="E28" s="304"/>
      <c r="F28" s="310"/>
      <c r="H28" s="25"/>
      <c r="I28" s="24"/>
      <c r="J28" s="330"/>
      <c r="K28" s="329"/>
      <c r="L28" s="24"/>
      <c r="N28" s="57"/>
      <c r="O28" s="56"/>
      <c r="P28" s="335"/>
      <c r="Q28" s="335"/>
      <c r="R28" s="56"/>
      <c r="T28" s="88"/>
      <c r="U28" s="87"/>
      <c r="V28" s="87"/>
      <c r="W28" s="87"/>
      <c r="X28" s="87"/>
      <c r="Z28" s="118"/>
      <c r="AA28" s="117"/>
      <c r="AB28" s="117"/>
      <c r="AC28" s="117"/>
      <c r="AD28" s="117"/>
      <c r="AF28" s="148"/>
      <c r="AG28" s="147"/>
      <c r="AH28" s="147"/>
      <c r="AI28" s="147"/>
      <c r="AJ28" s="147"/>
      <c r="AL28" s="180"/>
      <c r="AM28" s="179"/>
      <c r="AN28" s="179"/>
      <c r="AO28" s="179"/>
      <c r="AP28" s="179"/>
      <c r="AR28" s="148"/>
      <c r="AS28" s="147"/>
      <c r="AT28" s="147"/>
      <c r="AU28" s="147"/>
      <c r="AV28" s="147"/>
      <c r="AX28" s="214"/>
      <c r="AY28" s="213"/>
      <c r="AZ28" s="213"/>
      <c r="BA28" s="213"/>
      <c r="BB28" s="213"/>
      <c r="BD28" s="246"/>
      <c r="BE28" s="245"/>
      <c r="BF28" s="245"/>
      <c r="BG28" s="245"/>
      <c r="BH28" s="245"/>
      <c r="BJ28" s="269"/>
      <c r="BK28" s="195"/>
      <c r="BL28" s="195"/>
      <c r="BM28" s="195"/>
      <c r="BN28" s="195"/>
      <c r="BP28" s="287"/>
      <c r="BQ28" s="286"/>
      <c r="BR28" s="286"/>
      <c r="BS28" s="286"/>
      <c r="BT28" s="286"/>
      <c r="BV28" s="363" t="s">
        <v>78</v>
      </c>
      <c r="BW28" s="382">
        <v>29311692436.199997</v>
      </c>
      <c r="BX28" s="382">
        <v>1756520562</v>
      </c>
      <c r="BY28" s="382">
        <v>98578135</v>
      </c>
      <c r="BZ28" s="382">
        <v>27456593739.199997</v>
      </c>
      <c r="CC28" s="206"/>
    </row>
    <row r="29" spans="1:81" ht="19.5" customHeight="1" x14ac:dyDescent="0.2">
      <c r="A29" s="3"/>
      <c r="B29" s="304"/>
      <c r="C29" s="304"/>
      <c r="E29" s="304"/>
      <c r="F29" s="310"/>
      <c r="H29" s="25"/>
      <c r="I29" s="24"/>
      <c r="J29" s="330"/>
      <c r="K29" s="329"/>
      <c r="L29" s="24"/>
      <c r="N29" s="57"/>
      <c r="O29" s="56"/>
      <c r="P29" s="335"/>
      <c r="Q29" s="335"/>
      <c r="R29" s="56"/>
      <c r="T29" s="88"/>
      <c r="U29" s="87"/>
      <c r="V29" s="87"/>
      <c r="W29" s="87"/>
      <c r="X29" s="87"/>
      <c r="Z29" s="118"/>
      <c r="AA29" s="117"/>
      <c r="AB29" s="117"/>
      <c r="AC29" s="117"/>
      <c r="AD29" s="117"/>
      <c r="AF29" s="148"/>
      <c r="AG29" s="147"/>
      <c r="AH29" s="147"/>
      <c r="AI29" s="147"/>
      <c r="AJ29" s="147"/>
      <c r="AL29" s="180"/>
      <c r="AM29" s="179"/>
      <c r="AN29" s="179"/>
      <c r="AO29" s="179"/>
      <c r="AP29" s="179"/>
      <c r="AR29" s="148"/>
      <c r="AS29" s="147"/>
      <c r="AT29" s="147"/>
      <c r="AU29" s="147"/>
      <c r="AV29" s="147"/>
      <c r="AX29" s="214"/>
      <c r="AY29" s="213"/>
      <c r="AZ29" s="213"/>
      <c r="BA29" s="213"/>
      <c r="BB29" s="213"/>
      <c r="BD29" s="246"/>
      <c r="BE29" s="245"/>
      <c r="BF29" s="245"/>
      <c r="BG29" s="245"/>
      <c r="BH29" s="245"/>
      <c r="BJ29" s="269"/>
      <c r="BK29" s="195"/>
      <c r="BL29" s="195"/>
      <c r="BM29" s="195"/>
      <c r="BN29" s="195"/>
      <c r="BP29" s="287"/>
      <c r="BQ29" s="286"/>
      <c r="BR29" s="286"/>
      <c r="BS29" s="286"/>
      <c r="BT29" s="286"/>
      <c r="BV29" s="23" t="s">
        <v>63</v>
      </c>
      <c r="BW29" s="383"/>
      <c r="BX29" s="383"/>
      <c r="BY29" s="383"/>
      <c r="BZ29" s="383"/>
      <c r="CC29" s="206"/>
    </row>
    <row r="30" spans="1:81" s="19" customFormat="1" x14ac:dyDescent="0.2">
      <c r="A30" s="15" t="s">
        <v>14</v>
      </c>
      <c r="B30" s="16">
        <f>SUM(B32:B33)</f>
        <v>65155191</v>
      </c>
      <c r="C30" s="16">
        <f t="shared" ref="C30:D30" si="94">SUM(C32:C33)</f>
        <v>0</v>
      </c>
      <c r="D30" s="16">
        <f t="shared" si="94"/>
        <v>0</v>
      </c>
      <c r="E30" s="16">
        <f>+B30-C30-D30</f>
        <v>65155191</v>
      </c>
      <c r="F30" s="310"/>
      <c r="H30" s="26" t="s">
        <v>14</v>
      </c>
      <c r="I30" s="27">
        <f>SUM(I32:I33)</f>
        <v>65155191</v>
      </c>
      <c r="J30" s="325">
        <f t="shared" ref="J30:K30" si="95">SUM(J32:J33)</f>
        <v>0</v>
      </c>
      <c r="K30" s="325">
        <f t="shared" si="95"/>
        <v>0</v>
      </c>
      <c r="L30" s="27">
        <f>+I30-J30-K30</f>
        <v>65155191</v>
      </c>
      <c r="N30" s="58" t="s">
        <v>14</v>
      </c>
      <c r="O30" s="59">
        <f>SUM(O32:O33)</f>
        <v>65155191</v>
      </c>
      <c r="P30" s="331">
        <f t="shared" ref="P30:Q30" si="96">SUM(P32:P33)</f>
        <v>0</v>
      </c>
      <c r="Q30" s="331">
        <f t="shared" si="96"/>
        <v>0</v>
      </c>
      <c r="R30" s="59">
        <f>+O30-P30-Q30</f>
        <v>65155191</v>
      </c>
      <c r="T30" s="89" t="s">
        <v>14</v>
      </c>
      <c r="U30" s="90">
        <f>SUM(U32:U33)</f>
        <v>65155191</v>
      </c>
      <c r="V30" s="90">
        <f t="shared" ref="V30:W30" si="97">SUM(V32:V33)</f>
        <v>0</v>
      </c>
      <c r="W30" s="90">
        <f t="shared" si="97"/>
        <v>0</v>
      </c>
      <c r="X30" s="90">
        <f>+U30-V30-W30</f>
        <v>65155191</v>
      </c>
      <c r="Z30" s="119" t="s">
        <v>14</v>
      </c>
      <c r="AA30" s="120">
        <f>SUM(AA32:AA33)</f>
        <v>65155191</v>
      </c>
      <c r="AB30" s="120">
        <f t="shared" ref="AB30:AC30" si="98">SUM(AB32:AB33)</f>
        <v>0</v>
      </c>
      <c r="AC30" s="120">
        <f t="shared" si="98"/>
        <v>0</v>
      </c>
      <c r="AD30" s="120">
        <f>+AA30-AB30-AC30</f>
        <v>65155191</v>
      </c>
      <c r="AF30" s="149" t="s">
        <v>14</v>
      </c>
      <c r="AG30" s="150">
        <f>SUM(AG32:AG33)</f>
        <v>65155191</v>
      </c>
      <c r="AH30" s="150">
        <f t="shared" ref="AH30:AI30" si="99">SUM(AH32:AH33)</f>
        <v>0</v>
      </c>
      <c r="AI30" s="150">
        <f t="shared" si="99"/>
        <v>0</v>
      </c>
      <c r="AJ30" s="150">
        <f>+AG30-AH30-AI30</f>
        <v>65155191</v>
      </c>
      <c r="AL30" s="181" t="s">
        <v>14</v>
      </c>
      <c r="AM30" s="182">
        <f>SUM(AM32:AM33)</f>
        <v>65155191</v>
      </c>
      <c r="AN30" s="182">
        <f t="shared" ref="AN30:AO30" si="100">SUM(AN32:AN33)</f>
        <v>0</v>
      </c>
      <c r="AO30" s="182">
        <f t="shared" si="100"/>
        <v>0</v>
      </c>
      <c r="AP30" s="182">
        <f>+AM30-AN30-AO30</f>
        <v>65155191</v>
      </c>
      <c r="AR30" s="149" t="s">
        <v>14</v>
      </c>
      <c r="AS30" s="150">
        <f>SUM(AS32:AS33)</f>
        <v>65155191</v>
      </c>
      <c r="AT30" s="150">
        <f t="shared" ref="AT30:AU30" si="101">SUM(AT32:AT33)</f>
        <v>0</v>
      </c>
      <c r="AU30" s="150">
        <f t="shared" si="101"/>
        <v>0</v>
      </c>
      <c r="AV30" s="150">
        <f>+AS30-AT30-AU30</f>
        <v>65155191</v>
      </c>
      <c r="AX30" s="215" t="s">
        <v>14</v>
      </c>
      <c r="AY30" s="216">
        <f>SUM(AY32:AY33)</f>
        <v>65155191</v>
      </c>
      <c r="AZ30" s="216">
        <f t="shared" ref="AZ30:BA30" si="102">SUM(AZ32:AZ33)</f>
        <v>0</v>
      </c>
      <c r="BA30" s="216">
        <f t="shared" si="102"/>
        <v>0</v>
      </c>
      <c r="BB30" s="216">
        <f>+AY30-AZ30-BA30</f>
        <v>65155191</v>
      </c>
      <c r="BD30" s="247" t="s">
        <v>14</v>
      </c>
      <c r="BE30" s="248">
        <f>SUM(BE32:BE33)</f>
        <v>65155191</v>
      </c>
      <c r="BF30" s="248">
        <f t="shared" ref="BF30:BG30" si="103">SUM(BF32:BF33)</f>
        <v>0</v>
      </c>
      <c r="BG30" s="248">
        <f t="shared" si="103"/>
        <v>0</v>
      </c>
      <c r="BH30" s="248">
        <f>+BE30-BF30-BG30</f>
        <v>65155191</v>
      </c>
      <c r="BJ30" s="270" t="s">
        <v>14</v>
      </c>
      <c r="BK30" s="191">
        <f>SUM(BK32:BK33)</f>
        <v>65155191</v>
      </c>
      <c r="BL30" s="191">
        <f t="shared" ref="BL30:BM30" si="104">SUM(BL32:BL33)</f>
        <v>0</v>
      </c>
      <c r="BM30" s="191">
        <f t="shared" si="104"/>
        <v>0</v>
      </c>
      <c r="BN30" s="191">
        <f>+BK30-BL30-BM30</f>
        <v>65155191</v>
      </c>
      <c r="BP30" s="288" t="s">
        <v>14</v>
      </c>
      <c r="BQ30" s="289">
        <f>SUM(BQ32:BQ33)</f>
        <v>65155191</v>
      </c>
      <c r="BR30" s="289">
        <f t="shared" ref="BR30:BS30" si="105">SUM(BR32:BR33)</f>
        <v>0</v>
      </c>
      <c r="BS30" s="289">
        <f t="shared" si="105"/>
        <v>0</v>
      </c>
      <c r="BT30" s="289">
        <f>+BQ30-BR30-BS30</f>
        <v>65155191</v>
      </c>
      <c r="BV30" s="345" t="s">
        <v>14</v>
      </c>
      <c r="BW30" s="348">
        <f>SUM(BW32:BW33)</f>
        <v>65155191</v>
      </c>
      <c r="BX30" s="348">
        <f t="shared" ref="BX30:BY30" si="106">SUM(BX32:BX33)</f>
        <v>0</v>
      </c>
      <c r="BY30" s="348">
        <f t="shared" si="106"/>
        <v>0</v>
      </c>
      <c r="BZ30" s="348">
        <f>+BW30-BX30-BY30</f>
        <v>65155191</v>
      </c>
      <c r="CA30" s="207">
        <f>+BZ30+BZ35+BZ40</f>
        <v>12156473450</v>
      </c>
      <c r="CB30" s="207">
        <f>+CA31-CA30</f>
        <v>0</v>
      </c>
      <c r="CC30" s="206"/>
    </row>
    <row r="31" spans="1:81" x14ac:dyDescent="0.2">
      <c r="A31" s="11" t="s">
        <v>1</v>
      </c>
      <c r="B31" s="12"/>
      <c r="C31" s="12"/>
      <c r="D31" s="12"/>
      <c r="E31" s="12"/>
      <c r="F31" s="310"/>
      <c r="H31" s="28" t="s">
        <v>1</v>
      </c>
      <c r="I31" s="29"/>
      <c r="J31" s="326"/>
      <c r="K31" s="326"/>
      <c r="L31" s="29"/>
      <c r="N31" s="60" t="s">
        <v>1</v>
      </c>
      <c r="O31" s="61"/>
      <c r="P31" s="332"/>
      <c r="Q31" s="332"/>
      <c r="R31" s="61"/>
      <c r="T31" s="91" t="s">
        <v>1</v>
      </c>
      <c r="U31" s="92"/>
      <c r="V31" s="92"/>
      <c r="W31" s="92"/>
      <c r="X31" s="92"/>
      <c r="Z31" s="121" t="s">
        <v>1</v>
      </c>
      <c r="AA31" s="122"/>
      <c r="AB31" s="122"/>
      <c r="AC31" s="122"/>
      <c r="AD31" s="122"/>
      <c r="AF31" s="151" t="s">
        <v>1</v>
      </c>
      <c r="AG31" s="152"/>
      <c r="AH31" s="152"/>
      <c r="AI31" s="152"/>
      <c r="AJ31" s="152"/>
      <c r="AL31" s="183" t="s">
        <v>1</v>
      </c>
      <c r="AM31" s="184"/>
      <c r="AN31" s="184"/>
      <c r="AO31" s="184"/>
      <c r="AP31" s="184"/>
      <c r="AR31" s="151" t="s">
        <v>1</v>
      </c>
      <c r="AS31" s="152"/>
      <c r="AT31" s="152"/>
      <c r="AU31" s="152"/>
      <c r="AV31" s="152"/>
      <c r="AX31" s="217" t="s">
        <v>1</v>
      </c>
      <c r="AY31" s="218"/>
      <c r="AZ31" s="218"/>
      <c r="BA31" s="218"/>
      <c r="BB31" s="218"/>
      <c r="BD31" s="249" t="s">
        <v>1</v>
      </c>
      <c r="BE31" s="250"/>
      <c r="BF31" s="250"/>
      <c r="BG31" s="250"/>
      <c r="BH31" s="250"/>
      <c r="BJ31" s="271" t="s">
        <v>1</v>
      </c>
      <c r="BK31" s="192"/>
      <c r="BL31" s="192"/>
      <c r="BM31" s="192"/>
      <c r="BN31" s="192"/>
      <c r="BP31" s="290" t="s">
        <v>1</v>
      </c>
      <c r="BQ31" s="291"/>
      <c r="BR31" s="291"/>
      <c r="BS31" s="291"/>
      <c r="BT31" s="291"/>
      <c r="BV31" s="374" t="s">
        <v>1</v>
      </c>
      <c r="BW31" s="375"/>
      <c r="BX31" s="375"/>
      <c r="BY31" s="375"/>
      <c r="BZ31" s="375"/>
      <c r="CA31" s="206">
        <v>12156473450</v>
      </c>
      <c r="CC31" s="206"/>
    </row>
    <row r="32" spans="1:81" x14ac:dyDescent="0.2">
      <c r="A32" s="13" t="s">
        <v>32</v>
      </c>
      <c r="B32" s="76">
        <v>61397991</v>
      </c>
      <c r="C32" s="76">
        <v>0</v>
      </c>
      <c r="D32" s="76">
        <v>0</v>
      </c>
      <c r="E32" s="76">
        <f>+B32-C32-D32</f>
        <v>61397991</v>
      </c>
      <c r="F32" s="310"/>
      <c r="H32" s="30" t="s">
        <v>32</v>
      </c>
      <c r="I32" s="31">
        <f>+E32</f>
        <v>61397991</v>
      </c>
      <c r="J32" s="79">
        <v>0</v>
      </c>
      <c r="K32" s="79">
        <v>0</v>
      </c>
      <c r="L32" s="31">
        <f>+I32-J32-K32</f>
        <v>61397991</v>
      </c>
      <c r="N32" s="62" t="s">
        <v>32</v>
      </c>
      <c r="O32" s="63">
        <f>+L32</f>
        <v>61397991</v>
      </c>
      <c r="P32" s="81">
        <v>0</v>
      </c>
      <c r="Q32" s="81">
        <v>0</v>
      </c>
      <c r="R32" s="63">
        <f>+O32-P32-Q32</f>
        <v>61397991</v>
      </c>
      <c r="T32" s="93" t="s">
        <v>32</v>
      </c>
      <c r="U32" s="94">
        <f>+R32</f>
        <v>61397991</v>
      </c>
      <c r="V32" s="98">
        <v>0</v>
      </c>
      <c r="W32" s="98">
        <v>0</v>
      </c>
      <c r="X32" s="94">
        <f>+U32-V32-W32</f>
        <v>61397991</v>
      </c>
      <c r="Z32" s="123" t="s">
        <v>32</v>
      </c>
      <c r="AA32" s="124">
        <f>+X32</f>
        <v>61397991</v>
      </c>
      <c r="AB32" s="125">
        <v>0</v>
      </c>
      <c r="AC32" s="125">
        <v>0</v>
      </c>
      <c r="AD32" s="124">
        <f>+AA32-AB32-AC32</f>
        <v>61397991</v>
      </c>
      <c r="AF32" s="153" t="s">
        <v>32</v>
      </c>
      <c r="AG32" s="154">
        <f>+AD32</f>
        <v>61397991</v>
      </c>
      <c r="AH32" s="155">
        <v>0</v>
      </c>
      <c r="AI32" s="155">
        <v>0</v>
      </c>
      <c r="AJ32" s="154">
        <f>+AG32-AH32-AI32</f>
        <v>61397991</v>
      </c>
      <c r="AL32" s="185" t="s">
        <v>32</v>
      </c>
      <c r="AM32" s="186">
        <f>+AJ32</f>
        <v>61397991</v>
      </c>
      <c r="AN32" s="187">
        <v>0</v>
      </c>
      <c r="AO32" s="187">
        <v>0</v>
      </c>
      <c r="AP32" s="186">
        <f>+AM32-AN32-AO32</f>
        <v>61397991</v>
      </c>
      <c r="AR32" s="153" t="s">
        <v>32</v>
      </c>
      <c r="AS32" s="154">
        <f>+AP32</f>
        <v>61397991</v>
      </c>
      <c r="AT32" s="155">
        <v>0</v>
      </c>
      <c r="AU32" s="155">
        <v>0</v>
      </c>
      <c r="AV32" s="154">
        <f>+AS32-AT32-AU32</f>
        <v>61397991</v>
      </c>
      <c r="AX32" s="219" t="s">
        <v>32</v>
      </c>
      <c r="AY32" s="220">
        <f>+AV32</f>
        <v>61397991</v>
      </c>
      <c r="AZ32" s="221">
        <v>0</v>
      </c>
      <c r="BA32" s="221">
        <v>0</v>
      </c>
      <c r="BB32" s="220">
        <f>+AY32-AZ32-BA32</f>
        <v>61397991</v>
      </c>
      <c r="BD32" s="251" t="s">
        <v>32</v>
      </c>
      <c r="BE32" s="252">
        <f>+BB32</f>
        <v>61397991</v>
      </c>
      <c r="BF32" s="252">
        <v>0</v>
      </c>
      <c r="BG32" s="252">
        <v>0</v>
      </c>
      <c r="BH32" s="252">
        <f>+BE32-BF32-BG32</f>
        <v>61397991</v>
      </c>
      <c r="BJ32" s="193" t="s">
        <v>32</v>
      </c>
      <c r="BK32" s="187">
        <f>+BH32</f>
        <v>61397991</v>
      </c>
      <c r="BL32" s="187">
        <v>0</v>
      </c>
      <c r="BM32" s="187">
        <v>0</v>
      </c>
      <c r="BN32" s="187">
        <f>+BK32-BL32-BM32</f>
        <v>61397991</v>
      </c>
      <c r="BP32" s="292" t="s">
        <v>32</v>
      </c>
      <c r="BQ32" s="293">
        <f>+BN32</f>
        <v>61397991</v>
      </c>
      <c r="BR32" s="293">
        <v>0</v>
      </c>
      <c r="BS32" s="293">
        <v>0</v>
      </c>
      <c r="BT32" s="293">
        <f>+BQ32-BR32-BS32</f>
        <v>61397991</v>
      </c>
      <c r="BV32" s="376" t="s">
        <v>32</v>
      </c>
      <c r="BW32" s="377">
        <f>+B32</f>
        <v>61397991</v>
      </c>
      <c r="BX32" s="377">
        <f>+C32+J32+P32+V32+AB32+AH32+AN32+AT32+AZ32+BF32+BL32+BR32</f>
        <v>0</v>
      </c>
      <c r="BY32" s="377">
        <f>+D32+K32+Q32+W32+AC32+AI32+AO32+AU32+BA32+BG32+BM32+BS32</f>
        <v>0</v>
      </c>
      <c r="BZ32" s="377">
        <f>+BW32-BX32-BY32</f>
        <v>61397991</v>
      </c>
      <c r="CC32" s="206"/>
    </row>
    <row r="33" spans="1:81" ht="15" customHeight="1" x14ac:dyDescent="0.2">
      <c r="A33" s="13" t="s">
        <v>33</v>
      </c>
      <c r="B33" s="76">
        <v>3757200</v>
      </c>
      <c r="C33" s="76">
        <v>0</v>
      </c>
      <c r="D33" s="76">
        <v>0</v>
      </c>
      <c r="E33" s="76">
        <f>+B33-C33-D33</f>
        <v>3757200</v>
      </c>
      <c r="F33" s="310"/>
      <c r="H33" s="30" t="s">
        <v>33</v>
      </c>
      <c r="I33" s="31">
        <f>+E33</f>
        <v>3757200</v>
      </c>
      <c r="J33" s="79">
        <v>0</v>
      </c>
      <c r="K33" s="79">
        <v>0</v>
      </c>
      <c r="L33" s="31">
        <f>+I33-J33-K33</f>
        <v>3757200</v>
      </c>
      <c r="N33" s="62" t="s">
        <v>33</v>
      </c>
      <c r="O33" s="63">
        <f>+L33</f>
        <v>3757200</v>
      </c>
      <c r="P33" s="81">
        <v>0</v>
      </c>
      <c r="Q33" s="81">
        <v>0</v>
      </c>
      <c r="R33" s="63">
        <f>+O33-P33-Q33</f>
        <v>3757200</v>
      </c>
      <c r="T33" s="93" t="s">
        <v>33</v>
      </c>
      <c r="U33" s="94">
        <f>+R33</f>
        <v>3757200</v>
      </c>
      <c r="V33" s="98">
        <v>0</v>
      </c>
      <c r="W33" s="98">
        <v>0</v>
      </c>
      <c r="X33" s="94">
        <f>+U33-V33-W33</f>
        <v>3757200</v>
      </c>
      <c r="Z33" s="123" t="s">
        <v>33</v>
      </c>
      <c r="AA33" s="124">
        <f>+X33</f>
        <v>3757200</v>
      </c>
      <c r="AB33" s="125">
        <v>0</v>
      </c>
      <c r="AC33" s="125">
        <v>0</v>
      </c>
      <c r="AD33" s="124">
        <f>+AA33-AB33-AC33</f>
        <v>3757200</v>
      </c>
      <c r="AF33" s="153" t="s">
        <v>33</v>
      </c>
      <c r="AG33" s="154">
        <f>+AD33</f>
        <v>3757200</v>
      </c>
      <c r="AH33" s="155">
        <v>0</v>
      </c>
      <c r="AI33" s="155">
        <v>0</v>
      </c>
      <c r="AJ33" s="154">
        <f>+AG33-AH33-AI33</f>
        <v>3757200</v>
      </c>
      <c r="AL33" s="185" t="s">
        <v>33</v>
      </c>
      <c r="AM33" s="186">
        <f>+AJ33</f>
        <v>3757200</v>
      </c>
      <c r="AN33" s="187">
        <v>0</v>
      </c>
      <c r="AO33" s="187">
        <v>0</v>
      </c>
      <c r="AP33" s="186">
        <f>+AM33-AN33-AO33</f>
        <v>3757200</v>
      </c>
      <c r="AR33" s="153" t="s">
        <v>33</v>
      </c>
      <c r="AS33" s="154">
        <f>+AP33</f>
        <v>3757200</v>
      </c>
      <c r="AT33" s="155">
        <v>0</v>
      </c>
      <c r="AU33" s="155">
        <v>0</v>
      </c>
      <c r="AV33" s="154">
        <f>+AS33-AT33-AU33</f>
        <v>3757200</v>
      </c>
      <c r="AX33" s="219" t="s">
        <v>33</v>
      </c>
      <c r="AY33" s="220">
        <f>+AV33</f>
        <v>3757200</v>
      </c>
      <c r="AZ33" s="221">
        <v>0</v>
      </c>
      <c r="BA33" s="221">
        <v>0</v>
      </c>
      <c r="BB33" s="220">
        <f>+AY33-AZ33-BA33</f>
        <v>3757200</v>
      </c>
      <c r="BD33" s="251" t="s">
        <v>33</v>
      </c>
      <c r="BE33" s="252">
        <f>+BB33</f>
        <v>3757200</v>
      </c>
      <c r="BF33" s="252">
        <v>0</v>
      </c>
      <c r="BG33" s="252">
        <v>0</v>
      </c>
      <c r="BH33" s="252">
        <f>+BE33-BF33-BG33</f>
        <v>3757200</v>
      </c>
      <c r="BJ33" s="193" t="s">
        <v>33</v>
      </c>
      <c r="BK33" s="187">
        <f>+BH33</f>
        <v>3757200</v>
      </c>
      <c r="BL33" s="187">
        <v>0</v>
      </c>
      <c r="BM33" s="187">
        <v>0</v>
      </c>
      <c r="BN33" s="187">
        <f>+BK33-BL33-BM33</f>
        <v>3757200</v>
      </c>
      <c r="BP33" s="292" t="s">
        <v>33</v>
      </c>
      <c r="BQ33" s="293">
        <f>+BN33</f>
        <v>3757200</v>
      </c>
      <c r="BR33" s="293">
        <v>0</v>
      </c>
      <c r="BS33" s="293">
        <v>0</v>
      </c>
      <c r="BT33" s="293">
        <f>+BQ33-BR33-BS33</f>
        <v>3757200</v>
      </c>
      <c r="BV33" s="376" t="s">
        <v>33</v>
      </c>
      <c r="BW33" s="377">
        <f>+B33</f>
        <v>3757200</v>
      </c>
      <c r="BX33" s="377">
        <f>+C33+J33+P33+V33+AB33+AH33+AN33+AT33+AZ33+BF33+BL33+BR33</f>
        <v>0</v>
      </c>
      <c r="BY33" s="377">
        <f>+D33+K33+Q33+W33+AC33+AI33+AO33+AU33+BA33+BG33+BM33+BS33</f>
        <v>0</v>
      </c>
      <c r="BZ33" s="377">
        <f>+BW33-BX33-BY33</f>
        <v>3757200</v>
      </c>
      <c r="CC33" s="206"/>
    </row>
    <row r="34" spans="1:81" x14ac:dyDescent="0.2">
      <c r="A34" s="17"/>
      <c r="B34" s="306"/>
      <c r="C34" s="306"/>
      <c r="D34" s="306"/>
      <c r="E34" s="306"/>
      <c r="F34" s="310"/>
      <c r="H34" s="32"/>
      <c r="I34" s="33"/>
      <c r="J34" s="327"/>
      <c r="K34" s="327"/>
      <c r="L34" s="33"/>
      <c r="N34" s="64"/>
      <c r="O34" s="65"/>
      <c r="P34" s="333"/>
      <c r="Q34" s="333"/>
      <c r="R34" s="65"/>
      <c r="T34" s="95"/>
      <c r="U34" s="96"/>
      <c r="V34" s="109"/>
      <c r="W34" s="109"/>
      <c r="X34" s="96"/>
      <c r="Z34" s="126"/>
      <c r="AA34" s="127"/>
      <c r="AB34" s="128"/>
      <c r="AC34" s="128"/>
      <c r="AD34" s="127"/>
      <c r="AF34" s="156"/>
      <c r="AG34" s="157"/>
      <c r="AH34" s="158"/>
      <c r="AI34" s="158"/>
      <c r="AJ34" s="157"/>
      <c r="AL34" s="188"/>
      <c r="AM34" s="189"/>
      <c r="AN34" s="190"/>
      <c r="AO34" s="190"/>
      <c r="AP34" s="189"/>
      <c r="AR34" s="156"/>
      <c r="AS34" s="157"/>
      <c r="AT34" s="158"/>
      <c r="AU34" s="158"/>
      <c r="AV34" s="157"/>
      <c r="AX34" s="222"/>
      <c r="AY34" s="223"/>
      <c r="AZ34" s="224"/>
      <c r="BA34" s="224"/>
      <c r="BB34" s="223"/>
      <c r="BD34" s="253"/>
      <c r="BE34" s="254"/>
      <c r="BF34" s="254"/>
      <c r="BG34" s="254"/>
      <c r="BH34" s="254"/>
      <c r="BJ34" s="272"/>
      <c r="BK34" s="190"/>
      <c r="BL34" s="190"/>
      <c r="BM34" s="190"/>
      <c r="BN34" s="190"/>
      <c r="BP34" s="294"/>
      <c r="BQ34" s="295"/>
      <c r="BR34" s="295"/>
      <c r="BS34" s="295"/>
      <c r="BT34" s="295"/>
      <c r="BV34" s="378"/>
      <c r="BW34" s="379"/>
      <c r="BX34" s="379"/>
      <c r="BY34" s="379"/>
      <c r="BZ34" s="379"/>
      <c r="CC34" s="206"/>
    </row>
    <row r="35" spans="1:81" s="19" customFormat="1" x14ac:dyDescent="0.2">
      <c r="A35" s="15" t="s">
        <v>12</v>
      </c>
      <c r="B35" s="307">
        <f>SUM(B37:B38)</f>
        <v>1334798303</v>
      </c>
      <c r="C35" s="307">
        <f t="shared" ref="C35:D35" si="107">SUM(C37:C38)</f>
        <v>0</v>
      </c>
      <c r="D35" s="307">
        <f t="shared" si="107"/>
        <v>0</v>
      </c>
      <c r="E35" s="307">
        <f>+B35-C35-D35</f>
        <v>1334798303</v>
      </c>
      <c r="F35" s="310"/>
      <c r="H35" s="26" t="s">
        <v>12</v>
      </c>
      <c r="I35" s="27">
        <f>SUM(I37:I38)</f>
        <v>1334798303</v>
      </c>
      <c r="J35" s="325">
        <f t="shared" ref="J35:K35" si="108">SUM(J37:J38)</f>
        <v>31460902</v>
      </c>
      <c r="K35" s="325">
        <f t="shared" si="108"/>
        <v>5991456</v>
      </c>
      <c r="L35" s="27">
        <f>+I35-J35-K35</f>
        <v>1297345945</v>
      </c>
      <c r="N35" s="58" t="s">
        <v>12</v>
      </c>
      <c r="O35" s="59">
        <f>SUM(O37:O38)</f>
        <v>1297345945</v>
      </c>
      <c r="P35" s="331">
        <f t="shared" ref="P35:Q35" si="109">SUM(P37:P38)</f>
        <v>3295580</v>
      </c>
      <c r="Q35" s="331">
        <f t="shared" si="109"/>
        <v>13453924</v>
      </c>
      <c r="R35" s="59">
        <f>+O35-P35-Q35</f>
        <v>1280596441</v>
      </c>
      <c r="T35" s="89" t="s">
        <v>12</v>
      </c>
      <c r="U35" s="90">
        <f>SUM(U37:U38)</f>
        <v>1280596441</v>
      </c>
      <c r="V35" s="110">
        <f t="shared" ref="V35:W35" si="110">SUM(V37:V38)</f>
        <v>0</v>
      </c>
      <c r="W35" s="110">
        <f t="shared" si="110"/>
        <v>0</v>
      </c>
      <c r="X35" s="90">
        <f>+U35-V35-W35</f>
        <v>1280596441</v>
      </c>
      <c r="Z35" s="119" t="s">
        <v>12</v>
      </c>
      <c r="AA35" s="120">
        <f>SUM(AA37:AA38)</f>
        <v>1280596441</v>
      </c>
      <c r="AB35" s="129">
        <f t="shared" ref="AB35:AC35" si="111">SUM(AB37:AB38)</f>
        <v>0</v>
      </c>
      <c r="AC35" s="129">
        <f t="shared" si="111"/>
        <v>0</v>
      </c>
      <c r="AD35" s="120">
        <f>+AA35-AB35-AC35</f>
        <v>1280596441</v>
      </c>
      <c r="AF35" s="149" t="s">
        <v>12</v>
      </c>
      <c r="AG35" s="150">
        <f>SUM(AG37:AG38)</f>
        <v>1280596441</v>
      </c>
      <c r="AH35" s="159">
        <f t="shared" ref="AH35:AI35" si="112">SUM(AH37:AH38)</f>
        <v>0</v>
      </c>
      <c r="AI35" s="159">
        <f t="shared" si="112"/>
        <v>0</v>
      </c>
      <c r="AJ35" s="150">
        <f>+AG35-AH35-AI35</f>
        <v>1280596441</v>
      </c>
      <c r="AL35" s="181" t="s">
        <v>12</v>
      </c>
      <c r="AM35" s="182">
        <f>SUM(AM37:AM38)</f>
        <v>1280596441</v>
      </c>
      <c r="AN35" s="191">
        <f t="shared" ref="AN35:AO35" si="113">SUM(AN37:AN38)</f>
        <v>0</v>
      </c>
      <c r="AO35" s="191">
        <f t="shared" si="113"/>
        <v>0</v>
      </c>
      <c r="AP35" s="182">
        <f>+AM35-AN35-AO35</f>
        <v>1280596441</v>
      </c>
      <c r="AR35" s="149" t="s">
        <v>12</v>
      </c>
      <c r="AS35" s="150">
        <f>SUM(AS37:AS38)</f>
        <v>1280596441</v>
      </c>
      <c r="AT35" s="159">
        <f t="shared" ref="AT35:AU35" si="114">SUM(AT37:AT38)</f>
        <v>0</v>
      </c>
      <c r="AU35" s="159">
        <f t="shared" si="114"/>
        <v>0</v>
      </c>
      <c r="AV35" s="150">
        <f>+AS35-AT35-AU35</f>
        <v>1280596441</v>
      </c>
      <c r="AX35" s="215" t="s">
        <v>12</v>
      </c>
      <c r="AY35" s="216">
        <f>SUM(AY37:AY38)</f>
        <v>1280596441</v>
      </c>
      <c r="AZ35" s="225">
        <f t="shared" ref="AZ35:BA35" si="115">SUM(AZ37:AZ38)</f>
        <v>0</v>
      </c>
      <c r="BA35" s="225">
        <f t="shared" si="115"/>
        <v>0</v>
      </c>
      <c r="BB35" s="216">
        <f>+AY35-AZ35-BA35</f>
        <v>1280596441</v>
      </c>
      <c r="BD35" s="247" t="s">
        <v>12</v>
      </c>
      <c r="BE35" s="248">
        <f>SUM(BE37:BE38)</f>
        <v>1280596441</v>
      </c>
      <c r="BF35" s="248">
        <f t="shared" ref="BF35:BG35" si="116">SUM(BF37:BF38)</f>
        <v>0</v>
      </c>
      <c r="BG35" s="248">
        <f t="shared" si="116"/>
        <v>0</v>
      </c>
      <c r="BH35" s="248">
        <f>+BE35-BF35-BG35</f>
        <v>1280596441</v>
      </c>
      <c r="BJ35" s="270" t="s">
        <v>12</v>
      </c>
      <c r="BK35" s="191">
        <f>SUM(BK37:BK38)</f>
        <v>1280596441</v>
      </c>
      <c r="BL35" s="191">
        <f t="shared" ref="BL35:BM35" si="117">SUM(BL37:BL38)</f>
        <v>0</v>
      </c>
      <c r="BM35" s="191">
        <f t="shared" si="117"/>
        <v>0</v>
      </c>
      <c r="BN35" s="191">
        <f>+BK35-BL35-BM35</f>
        <v>1280596441</v>
      </c>
      <c r="BP35" s="288" t="s">
        <v>12</v>
      </c>
      <c r="BQ35" s="289">
        <f>SUM(BQ37:BQ38)</f>
        <v>1280596441</v>
      </c>
      <c r="BR35" s="289">
        <f t="shared" ref="BR35:BS35" si="118">SUM(BR37:BR38)</f>
        <v>0</v>
      </c>
      <c r="BS35" s="289">
        <f t="shared" si="118"/>
        <v>0</v>
      </c>
      <c r="BT35" s="289">
        <f>+BQ35-BR35-BS35</f>
        <v>1280596441</v>
      </c>
      <c r="BV35" s="345" t="s">
        <v>12</v>
      </c>
      <c r="BW35" s="348">
        <f>SUM(BW37:BW38)</f>
        <v>1334798303</v>
      </c>
      <c r="BX35" s="348">
        <f t="shared" ref="BX35:BY35" si="119">SUM(BX37:BX38)</f>
        <v>34756482</v>
      </c>
      <c r="BY35" s="348">
        <f t="shared" si="119"/>
        <v>19445380</v>
      </c>
      <c r="BZ35" s="348">
        <f>+BW35-BX35-BY35</f>
        <v>1280596441</v>
      </c>
      <c r="CC35" s="206"/>
    </row>
    <row r="36" spans="1:81" x14ac:dyDescent="0.2">
      <c r="A36" s="11" t="s">
        <v>1</v>
      </c>
      <c r="B36" s="308"/>
      <c r="C36" s="308"/>
      <c r="D36" s="308"/>
      <c r="E36" s="308"/>
      <c r="F36" s="310"/>
      <c r="H36" s="28" t="s">
        <v>1</v>
      </c>
      <c r="I36" s="29"/>
      <c r="J36" s="326"/>
      <c r="K36" s="326"/>
      <c r="L36" s="29"/>
      <c r="N36" s="60" t="s">
        <v>1</v>
      </c>
      <c r="O36" s="61"/>
      <c r="P36" s="332"/>
      <c r="Q36" s="332"/>
      <c r="R36" s="61"/>
      <c r="T36" s="91" t="s">
        <v>1</v>
      </c>
      <c r="U36" s="92"/>
      <c r="V36" s="111"/>
      <c r="W36" s="111"/>
      <c r="X36" s="92"/>
      <c r="Z36" s="121" t="s">
        <v>1</v>
      </c>
      <c r="AA36" s="122"/>
      <c r="AB36" s="130"/>
      <c r="AC36" s="130"/>
      <c r="AD36" s="122"/>
      <c r="AF36" s="151" t="s">
        <v>1</v>
      </c>
      <c r="AG36" s="152"/>
      <c r="AH36" s="160"/>
      <c r="AI36" s="160"/>
      <c r="AJ36" s="152"/>
      <c r="AL36" s="183" t="s">
        <v>1</v>
      </c>
      <c r="AM36" s="184"/>
      <c r="AN36" s="192"/>
      <c r="AO36" s="192"/>
      <c r="AP36" s="184"/>
      <c r="AR36" s="151" t="s">
        <v>1</v>
      </c>
      <c r="AS36" s="152"/>
      <c r="AT36" s="160"/>
      <c r="AU36" s="160"/>
      <c r="AV36" s="152"/>
      <c r="AX36" s="217" t="s">
        <v>1</v>
      </c>
      <c r="AY36" s="218"/>
      <c r="AZ36" s="226"/>
      <c r="BA36" s="226"/>
      <c r="BB36" s="218"/>
      <c r="BD36" s="249" t="s">
        <v>1</v>
      </c>
      <c r="BE36" s="250"/>
      <c r="BF36" s="250"/>
      <c r="BG36" s="250"/>
      <c r="BH36" s="250"/>
      <c r="BJ36" s="271" t="s">
        <v>1</v>
      </c>
      <c r="BK36" s="192"/>
      <c r="BL36" s="192"/>
      <c r="BM36" s="192"/>
      <c r="BN36" s="192"/>
      <c r="BP36" s="290" t="s">
        <v>1</v>
      </c>
      <c r="BQ36" s="291"/>
      <c r="BR36" s="291"/>
      <c r="BS36" s="291"/>
      <c r="BT36" s="291"/>
      <c r="BV36" s="374" t="s">
        <v>1</v>
      </c>
      <c r="BW36" s="375"/>
      <c r="BX36" s="375"/>
      <c r="BY36" s="375"/>
      <c r="BZ36" s="375"/>
      <c r="CC36" s="206"/>
    </row>
    <row r="37" spans="1:81" s="77" customFormat="1" x14ac:dyDescent="0.2">
      <c r="A37" s="75" t="s">
        <v>32</v>
      </c>
      <c r="B37" s="76">
        <v>990190760</v>
      </c>
      <c r="C37" s="76">
        <v>0</v>
      </c>
      <c r="D37" s="76">
        <v>0</v>
      </c>
      <c r="E37" s="76">
        <f>+B37-C37-D37</f>
        <v>990190760</v>
      </c>
      <c r="F37" s="310">
        <v>579842</v>
      </c>
      <c r="H37" s="78" t="s">
        <v>32</v>
      </c>
      <c r="I37" s="79">
        <f t="shared" ref="I37:I38" si="120">+E37</f>
        <v>990190760</v>
      </c>
      <c r="J37" s="79">
        <v>19679902</v>
      </c>
      <c r="K37" s="79">
        <v>0</v>
      </c>
      <c r="L37" s="79">
        <f>+I37-J37-K37</f>
        <v>970510858</v>
      </c>
      <c r="N37" s="80" t="s">
        <v>32</v>
      </c>
      <c r="O37" s="81">
        <f t="shared" ref="O37:O38" si="121">+L37</f>
        <v>970510858</v>
      </c>
      <c r="P37" s="81">
        <v>2520000</v>
      </c>
      <c r="Q37" s="81">
        <v>2418271</v>
      </c>
      <c r="R37" s="81">
        <f>+O37-P37-Q37</f>
        <v>965572587</v>
      </c>
      <c r="T37" s="97" t="s">
        <v>32</v>
      </c>
      <c r="U37" s="98">
        <f t="shared" ref="U37:U38" si="122">+R37</f>
        <v>965572587</v>
      </c>
      <c r="V37" s="98">
        <v>0</v>
      </c>
      <c r="W37" s="98">
        <v>0</v>
      </c>
      <c r="X37" s="98">
        <f>+U37-V37-W37</f>
        <v>965572587</v>
      </c>
      <c r="Z37" s="131" t="s">
        <v>32</v>
      </c>
      <c r="AA37" s="125">
        <f t="shared" ref="AA37:AA38" si="123">+X37</f>
        <v>965572587</v>
      </c>
      <c r="AB37" s="125">
        <v>0</v>
      </c>
      <c r="AC37" s="125">
        <v>0</v>
      </c>
      <c r="AD37" s="125">
        <f>+AA37-AB37-AC37</f>
        <v>965572587</v>
      </c>
      <c r="AF37" s="161" t="s">
        <v>32</v>
      </c>
      <c r="AG37" s="155">
        <f t="shared" ref="AG37:AG38" si="124">+AD37</f>
        <v>965572587</v>
      </c>
      <c r="AH37" s="155">
        <v>0</v>
      </c>
      <c r="AI37" s="155">
        <v>0</v>
      </c>
      <c r="AJ37" s="155">
        <f>+AG37-AH37-AI37</f>
        <v>965572587</v>
      </c>
      <c r="AL37" s="193" t="s">
        <v>32</v>
      </c>
      <c r="AM37" s="187">
        <f t="shared" ref="AM37:AM38" si="125">+AJ37</f>
        <v>965572587</v>
      </c>
      <c r="AN37" s="187">
        <v>0</v>
      </c>
      <c r="AO37" s="187">
        <v>0</v>
      </c>
      <c r="AP37" s="187">
        <f>+AM37-AN37-AO37</f>
        <v>965572587</v>
      </c>
      <c r="AR37" s="161" t="s">
        <v>32</v>
      </c>
      <c r="AS37" s="155">
        <f t="shared" ref="AS37:AS38" si="126">+AP37</f>
        <v>965572587</v>
      </c>
      <c r="AT37" s="155">
        <v>0</v>
      </c>
      <c r="AU37" s="155">
        <v>0</v>
      </c>
      <c r="AV37" s="155">
        <f>+AS37-AT37-AU37</f>
        <v>965572587</v>
      </c>
      <c r="AX37" s="227" t="s">
        <v>32</v>
      </c>
      <c r="AY37" s="221">
        <f t="shared" ref="AY37:AY38" si="127">+AV37</f>
        <v>965572587</v>
      </c>
      <c r="AZ37" s="221">
        <v>0</v>
      </c>
      <c r="BA37" s="221">
        <v>0</v>
      </c>
      <c r="BB37" s="221">
        <f>+AY37-AZ37-BA37</f>
        <v>965572587</v>
      </c>
      <c r="BD37" s="251" t="s">
        <v>32</v>
      </c>
      <c r="BE37" s="252">
        <f t="shared" ref="BE37:BE38" si="128">+BB37</f>
        <v>965572587</v>
      </c>
      <c r="BF37" s="252">
        <v>0</v>
      </c>
      <c r="BG37" s="252">
        <v>0</v>
      </c>
      <c r="BH37" s="252">
        <f>+BE37-BF37-BG37</f>
        <v>965572587</v>
      </c>
      <c r="BJ37" s="193" t="s">
        <v>32</v>
      </c>
      <c r="BK37" s="187">
        <f t="shared" ref="BK37:BK38" si="129">+BH37</f>
        <v>965572587</v>
      </c>
      <c r="BL37" s="187">
        <v>0</v>
      </c>
      <c r="BM37" s="187">
        <v>0</v>
      </c>
      <c r="BN37" s="187">
        <f>+BK37-BL37-BM37</f>
        <v>965572587</v>
      </c>
      <c r="BP37" s="292" t="s">
        <v>32</v>
      </c>
      <c r="BQ37" s="293">
        <f t="shared" ref="BQ37:BQ38" si="130">+BN37</f>
        <v>965572587</v>
      </c>
      <c r="BR37" s="293">
        <v>0</v>
      </c>
      <c r="BS37" s="293">
        <v>0</v>
      </c>
      <c r="BT37" s="293">
        <f>+BQ37-BR37-BS37</f>
        <v>965572587</v>
      </c>
      <c r="BV37" s="380" t="s">
        <v>32</v>
      </c>
      <c r="BW37" s="377">
        <f t="shared" ref="BW37:BW38" si="131">+B37</f>
        <v>990190760</v>
      </c>
      <c r="BX37" s="377">
        <f t="shared" ref="BX37:BX38" si="132">+C37+J37+P37+V37+AB37+AH37+AN37+AT37+AZ37+BF37+BL37+BR37</f>
        <v>22199902</v>
      </c>
      <c r="BY37" s="377">
        <f t="shared" ref="BY37:BY38" si="133">+D37+K37+Q37+W37+AC37+AI37+AO37+AU37+BA37+BG37+BM37+BS37</f>
        <v>2418271</v>
      </c>
      <c r="BZ37" s="377">
        <f t="shared" ref="BZ37:BZ38" si="134">+BW37-BX37-BY37</f>
        <v>965572587</v>
      </c>
      <c r="CC37" s="206"/>
    </row>
    <row r="38" spans="1:81" ht="15.75" customHeight="1" x14ac:dyDescent="0.2">
      <c r="A38" s="13" t="s">
        <v>33</v>
      </c>
      <c r="B38" s="76">
        <v>344607543</v>
      </c>
      <c r="C38" s="76">
        <v>0</v>
      </c>
      <c r="D38" s="76">
        <v>0</v>
      </c>
      <c r="E38" s="76">
        <f>+B38-C38-D38</f>
        <v>344607543</v>
      </c>
      <c r="F38" s="310">
        <v>345107</v>
      </c>
      <c r="H38" s="30" t="s">
        <v>33</v>
      </c>
      <c r="I38" s="31">
        <f t="shared" si="120"/>
        <v>344607543</v>
      </c>
      <c r="J38" s="79">
        <v>11781000</v>
      </c>
      <c r="K38" s="79">
        <v>5991456</v>
      </c>
      <c r="L38" s="31">
        <f>+I38-J38-K38</f>
        <v>326835087</v>
      </c>
      <c r="N38" s="62" t="s">
        <v>33</v>
      </c>
      <c r="O38" s="63">
        <f t="shared" si="121"/>
        <v>326835087</v>
      </c>
      <c r="P38" s="81">
        <v>775580</v>
      </c>
      <c r="Q38" s="81">
        <v>11035653</v>
      </c>
      <c r="R38" s="63">
        <f>+O38-P38-Q38</f>
        <v>315023854</v>
      </c>
      <c r="T38" s="93" t="s">
        <v>33</v>
      </c>
      <c r="U38" s="94">
        <f t="shared" si="122"/>
        <v>315023854</v>
      </c>
      <c r="V38" s="98">
        <v>0</v>
      </c>
      <c r="W38" s="98">
        <v>0</v>
      </c>
      <c r="X38" s="94">
        <f>+U38-V38-W38</f>
        <v>315023854</v>
      </c>
      <c r="Z38" s="123" t="s">
        <v>33</v>
      </c>
      <c r="AA38" s="124">
        <f t="shared" si="123"/>
        <v>315023854</v>
      </c>
      <c r="AB38" s="125">
        <v>0</v>
      </c>
      <c r="AC38" s="125">
        <v>0</v>
      </c>
      <c r="AD38" s="124">
        <f>+AA38-AB38-AC38</f>
        <v>315023854</v>
      </c>
      <c r="AF38" s="153" t="s">
        <v>33</v>
      </c>
      <c r="AG38" s="154">
        <f t="shared" si="124"/>
        <v>315023854</v>
      </c>
      <c r="AH38" s="155">
        <v>0</v>
      </c>
      <c r="AI38" s="155">
        <v>0</v>
      </c>
      <c r="AJ38" s="154">
        <f>+AG38-AH38-AI38</f>
        <v>315023854</v>
      </c>
      <c r="AL38" s="185" t="s">
        <v>33</v>
      </c>
      <c r="AM38" s="186">
        <f t="shared" si="125"/>
        <v>315023854</v>
      </c>
      <c r="AN38" s="187">
        <v>0</v>
      </c>
      <c r="AO38" s="187">
        <v>0</v>
      </c>
      <c r="AP38" s="186">
        <f>+AM38-AN38-AO38</f>
        <v>315023854</v>
      </c>
      <c r="AR38" s="153" t="s">
        <v>33</v>
      </c>
      <c r="AS38" s="154">
        <f t="shared" si="126"/>
        <v>315023854</v>
      </c>
      <c r="AT38" s="155">
        <v>0</v>
      </c>
      <c r="AU38" s="155">
        <v>0</v>
      </c>
      <c r="AV38" s="154">
        <f>+AS38-AT38-AU38</f>
        <v>315023854</v>
      </c>
      <c r="AX38" s="219" t="s">
        <v>33</v>
      </c>
      <c r="AY38" s="220">
        <f t="shared" si="127"/>
        <v>315023854</v>
      </c>
      <c r="AZ38" s="221">
        <v>0</v>
      </c>
      <c r="BA38" s="221">
        <v>0</v>
      </c>
      <c r="BB38" s="220">
        <f>+AY38-AZ38-BA38</f>
        <v>315023854</v>
      </c>
      <c r="BD38" s="251" t="s">
        <v>33</v>
      </c>
      <c r="BE38" s="252">
        <f t="shared" si="128"/>
        <v>315023854</v>
      </c>
      <c r="BF38" s="252">
        <v>0</v>
      </c>
      <c r="BG38" s="252">
        <v>0</v>
      </c>
      <c r="BH38" s="252">
        <f>+BE38-BF38-BG38</f>
        <v>315023854</v>
      </c>
      <c r="BJ38" s="193" t="s">
        <v>33</v>
      </c>
      <c r="BK38" s="187">
        <f t="shared" si="129"/>
        <v>315023854</v>
      </c>
      <c r="BL38" s="187">
        <v>0</v>
      </c>
      <c r="BM38" s="187">
        <v>0</v>
      </c>
      <c r="BN38" s="187">
        <f>+BK38-BL38-BM38</f>
        <v>315023854</v>
      </c>
      <c r="BP38" s="292" t="s">
        <v>33</v>
      </c>
      <c r="BQ38" s="293">
        <f t="shared" si="130"/>
        <v>315023854</v>
      </c>
      <c r="BR38" s="293">
        <v>0</v>
      </c>
      <c r="BS38" s="293">
        <v>0</v>
      </c>
      <c r="BT38" s="293">
        <f>+BQ38-BR38-BS38</f>
        <v>315023854</v>
      </c>
      <c r="BV38" s="376" t="s">
        <v>33</v>
      </c>
      <c r="BW38" s="377">
        <f t="shared" si="131"/>
        <v>344607543</v>
      </c>
      <c r="BX38" s="377">
        <f t="shared" si="132"/>
        <v>12556580</v>
      </c>
      <c r="BY38" s="377">
        <f t="shared" si="133"/>
        <v>17027109</v>
      </c>
      <c r="BZ38" s="377">
        <f t="shared" si="134"/>
        <v>315023854</v>
      </c>
      <c r="CC38" s="206"/>
    </row>
    <row r="39" spans="1:81" x14ac:dyDescent="0.2">
      <c r="A39" s="17"/>
      <c r="B39" s="306"/>
      <c r="C39" s="306"/>
      <c r="D39" s="306"/>
      <c r="E39" s="306"/>
      <c r="F39" s="310"/>
      <c r="H39" s="32"/>
      <c r="I39" s="33"/>
      <c r="J39" s="327"/>
      <c r="K39" s="327"/>
      <c r="L39" s="33"/>
      <c r="N39" s="64"/>
      <c r="O39" s="65"/>
      <c r="P39" s="333"/>
      <c r="Q39" s="333"/>
      <c r="R39" s="65"/>
      <c r="T39" s="95"/>
      <c r="U39" s="96"/>
      <c r="V39" s="109"/>
      <c r="W39" s="109"/>
      <c r="X39" s="96"/>
      <c r="Z39" s="126"/>
      <c r="AA39" s="127"/>
      <c r="AB39" s="128"/>
      <c r="AC39" s="128"/>
      <c r="AD39" s="127"/>
      <c r="AF39" s="156"/>
      <c r="AG39" s="157"/>
      <c r="AH39" s="158"/>
      <c r="AI39" s="158"/>
      <c r="AJ39" s="157"/>
      <c r="AL39" s="188"/>
      <c r="AM39" s="189"/>
      <c r="AN39" s="190"/>
      <c r="AO39" s="190"/>
      <c r="AP39" s="189"/>
      <c r="AR39" s="156"/>
      <c r="AS39" s="157"/>
      <c r="AT39" s="158"/>
      <c r="AU39" s="158"/>
      <c r="AV39" s="157"/>
      <c r="AX39" s="222"/>
      <c r="AY39" s="223"/>
      <c r="AZ39" s="224"/>
      <c r="BA39" s="224"/>
      <c r="BB39" s="223"/>
      <c r="BD39" s="253"/>
      <c r="BE39" s="254"/>
      <c r="BF39" s="254"/>
      <c r="BG39" s="254"/>
      <c r="BH39" s="254"/>
      <c r="BJ39" s="272"/>
      <c r="BK39" s="190"/>
      <c r="BL39" s="190"/>
      <c r="BM39" s="190"/>
      <c r="BN39" s="190"/>
      <c r="BP39" s="294"/>
      <c r="BQ39" s="295"/>
      <c r="BR39" s="295"/>
      <c r="BS39" s="295"/>
      <c r="BT39" s="295"/>
      <c r="BV39" s="378"/>
      <c r="BW39" s="379"/>
      <c r="BX39" s="379"/>
      <c r="BY39" s="379"/>
      <c r="BZ39" s="379"/>
      <c r="CC39" s="206"/>
    </row>
    <row r="40" spans="1:81" s="19" customFormat="1" x14ac:dyDescent="0.2">
      <c r="A40" s="15" t="s">
        <v>13</v>
      </c>
      <c r="B40" s="307">
        <f>SUM(B42:B50)</f>
        <v>12566123808</v>
      </c>
      <c r="C40" s="307">
        <f>SUM(C42:C50)</f>
        <v>0</v>
      </c>
      <c r="D40" s="307">
        <f>SUM(D42:D50)</f>
        <v>30534020</v>
      </c>
      <c r="E40" s="307">
        <f>SUM(E42:E50)</f>
        <v>12535589788</v>
      </c>
      <c r="F40" s="310"/>
      <c r="H40" s="26" t="s">
        <v>13</v>
      </c>
      <c r="I40" s="27">
        <f>SUM(I42:I50)</f>
        <v>12535589788</v>
      </c>
      <c r="J40" s="325">
        <f>SUM(J42:J50)</f>
        <v>1656018546</v>
      </c>
      <c r="K40" s="325">
        <f>SUM(K42:K50)</f>
        <v>3103890</v>
      </c>
      <c r="L40" s="27">
        <f>SUM(L42:L50)</f>
        <v>10876467352</v>
      </c>
      <c r="N40" s="58" t="s">
        <v>13</v>
      </c>
      <c r="O40" s="59">
        <f>SUM(O42:O50)</f>
        <v>10876467352</v>
      </c>
      <c r="P40" s="331">
        <f>SUM(P42:P50)</f>
        <v>65745534</v>
      </c>
      <c r="Q40" s="331">
        <f>SUM(Q42:Q50)</f>
        <v>0</v>
      </c>
      <c r="R40" s="59">
        <f>SUM(R42:R50)</f>
        <v>10810721818</v>
      </c>
      <c r="T40" s="89" t="s">
        <v>13</v>
      </c>
      <c r="U40" s="90">
        <f>SUM(U42:U50)</f>
        <v>10810721818</v>
      </c>
      <c r="V40" s="110">
        <f>SUM(V42:V50)</f>
        <v>0</v>
      </c>
      <c r="W40" s="110">
        <f>SUM(W42:W50)</f>
        <v>0</v>
      </c>
      <c r="X40" s="90">
        <f>SUM(X42:X50)</f>
        <v>10810721818</v>
      </c>
      <c r="Z40" s="119" t="s">
        <v>13</v>
      </c>
      <c r="AA40" s="120">
        <f>SUM(AA42:AA50)</f>
        <v>10810721818</v>
      </c>
      <c r="AB40" s="129">
        <f>SUM(AB42:AB50)</f>
        <v>0</v>
      </c>
      <c r="AC40" s="129">
        <f>SUM(AC42:AC50)</f>
        <v>0</v>
      </c>
      <c r="AD40" s="120">
        <f>SUM(AD42:AD50)</f>
        <v>10810721818</v>
      </c>
      <c r="AF40" s="149" t="s">
        <v>13</v>
      </c>
      <c r="AG40" s="150">
        <f>SUM(AG42:AG50)</f>
        <v>10810721818</v>
      </c>
      <c r="AH40" s="159">
        <f>SUM(AH42:AH50)</f>
        <v>0</v>
      </c>
      <c r="AI40" s="159">
        <f>SUM(AI42:AI50)</f>
        <v>0</v>
      </c>
      <c r="AJ40" s="150">
        <f>SUM(AJ42:AJ50)</f>
        <v>10810721818</v>
      </c>
      <c r="AL40" s="181" t="s">
        <v>13</v>
      </c>
      <c r="AM40" s="182">
        <f>SUM(AM42:AM50)</f>
        <v>10810721818</v>
      </c>
      <c r="AN40" s="191">
        <f>SUM(AN42:AN50)</f>
        <v>0</v>
      </c>
      <c r="AO40" s="191">
        <f>SUM(AO42:AO50)</f>
        <v>0</v>
      </c>
      <c r="AP40" s="182">
        <f>SUM(AP42:AP50)</f>
        <v>10810721818</v>
      </c>
      <c r="AR40" s="149" t="s">
        <v>13</v>
      </c>
      <c r="AS40" s="150">
        <f>SUM(AS42:AS50)</f>
        <v>10810721818</v>
      </c>
      <c r="AT40" s="159">
        <f>SUM(AT42:AT50)</f>
        <v>0</v>
      </c>
      <c r="AU40" s="159">
        <f>SUM(AU42:AU50)</f>
        <v>0</v>
      </c>
      <c r="AV40" s="150">
        <f>SUM(AV42:AV50)</f>
        <v>10810721818</v>
      </c>
      <c r="AX40" s="215" t="s">
        <v>13</v>
      </c>
      <c r="AY40" s="216">
        <f>SUM(AY42:AY50)</f>
        <v>10810721818</v>
      </c>
      <c r="AZ40" s="225">
        <f>SUM(AZ42:AZ50)</f>
        <v>0</v>
      </c>
      <c r="BA40" s="225">
        <f>SUM(BA42:BA50)</f>
        <v>0</v>
      </c>
      <c r="BB40" s="216">
        <f>SUM(BB42:BB50)</f>
        <v>10810721818</v>
      </c>
      <c r="BD40" s="247" t="s">
        <v>13</v>
      </c>
      <c r="BE40" s="248">
        <f>SUM(BE42:BE50)</f>
        <v>10810721818</v>
      </c>
      <c r="BF40" s="248">
        <f>SUM(BF42:BF50)</f>
        <v>0</v>
      </c>
      <c r="BG40" s="248">
        <f>SUM(BG42:BG50)</f>
        <v>0</v>
      </c>
      <c r="BH40" s="248">
        <f>SUM(BH42:BH50)</f>
        <v>10810721818</v>
      </c>
      <c r="BJ40" s="270" t="s">
        <v>13</v>
      </c>
      <c r="BK40" s="191">
        <f>SUM(BK42:BK50)</f>
        <v>10810721818</v>
      </c>
      <c r="BL40" s="191">
        <f>SUM(BL42:BL50)</f>
        <v>0</v>
      </c>
      <c r="BM40" s="191">
        <f>SUM(BM42:BM50)</f>
        <v>0</v>
      </c>
      <c r="BN40" s="191">
        <f>SUM(BN42:BN50)</f>
        <v>10810721818</v>
      </c>
      <c r="BP40" s="288" t="s">
        <v>13</v>
      </c>
      <c r="BQ40" s="289">
        <f>SUM(BQ42:BQ50)</f>
        <v>10810721818</v>
      </c>
      <c r="BR40" s="289">
        <f>SUM(BR42:BR50)</f>
        <v>0</v>
      </c>
      <c r="BS40" s="289">
        <f>SUM(BS42:BS50)</f>
        <v>0</v>
      </c>
      <c r="BT40" s="289">
        <f>SUM(BT42:BT50)</f>
        <v>10810721818</v>
      </c>
      <c r="BV40" s="345" t="s">
        <v>13</v>
      </c>
      <c r="BW40" s="348">
        <f>SUM(BW42:BW50)</f>
        <v>12566123808</v>
      </c>
      <c r="BX40" s="348">
        <f>SUM(BX42:BX50)</f>
        <v>1721764080</v>
      </c>
      <c r="BY40" s="348">
        <f>SUM(BY42:BY50)</f>
        <v>33637910</v>
      </c>
      <c r="BZ40" s="348">
        <f>SUM(BZ42:BZ50)</f>
        <v>10810721818</v>
      </c>
      <c r="CC40" s="206"/>
    </row>
    <row r="41" spans="1:81" x14ac:dyDescent="0.2">
      <c r="A41" s="11" t="s">
        <v>1</v>
      </c>
      <c r="B41" s="308"/>
      <c r="C41" s="308"/>
      <c r="D41" s="308"/>
      <c r="E41" s="308"/>
      <c r="F41" s="310"/>
      <c r="H41" s="28" t="s">
        <v>1</v>
      </c>
      <c r="I41" s="29"/>
      <c r="J41" s="326"/>
      <c r="K41" s="326"/>
      <c r="L41" s="29"/>
      <c r="N41" s="60" t="s">
        <v>1</v>
      </c>
      <c r="O41" s="61"/>
      <c r="P41" s="332"/>
      <c r="Q41" s="332"/>
      <c r="R41" s="61"/>
      <c r="T41" s="91" t="s">
        <v>1</v>
      </c>
      <c r="U41" s="92"/>
      <c r="V41" s="111"/>
      <c r="W41" s="111"/>
      <c r="X41" s="92"/>
      <c r="Z41" s="121" t="s">
        <v>1</v>
      </c>
      <c r="AA41" s="122"/>
      <c r="AB41" s="130"/>
      <c r="AC41" s="130"/>
      <c r="AD41" s="122"/>
      <c r="AF41" s="151" t="s">
        <v>1</v>
      </c>
      <c r="AG41" s="152"/>
      <c r="AH41" s="160"/>
      <c r="AI41" s="160"/>
      <c r="AJ41" s="152"/>
      <c r="AL41" s="183" t="s">
        <v>1</v>
      </c>
      <c r="AM41" s="184"/>
      <c r="AN41" s="192"/>
      <c r="AO41" s="192"/>
      <c r="AP41" s="184"/>
      <c r="AR41" s="151" t="s">
        <v>1</v>
      </c>
      <c r="AS41" s="152"/>
      <c r="AT41" s="160"/>
      <c r="AU41" s="160"/>
      <c r="AV41" s="152"/>
      <c r="AX41" s="217" t="s">
        <v>1</v>
      </c>
      <c r="AY41" s="218"/>
      <c r="AZ41" s="226"/>
      <c r="BA41" s="226"/>
      <c r="BB41" s="218"/>
      <c r="BD41" s="249" t="s">
        <v>1</v>
      </c>
      <c r="BE41" s="250"/>
      <c r="BF41" s="250"/>
      <c r="BG41" s="250"/>
      <c r="BH41" s="250"/>
      <c r="BJ41" s="271" t="s">
        <v>1</v>
      </c>
      <c r="BK41" s="192"/>
      <c r="BL41" s="192"/>
      <c r="BM41" s="192"/>
      <c r="BN41" s="192"/>
      <c r="BP41" s="290" t="s">
        <v>1</v>
      </c>
      <c r="BQ41" s="291"/>
      <c r="BR41" s="291"/>
      <c r="BS41" s="291"/>
      <c r="BT41" s="291"/>
      <c r="BV41" s="374" t="s">
        <v>1</v>
      </c>
      <c r="BW41" s="375"/>
      <c r="BX41" s="375"/>
      <c r="BY41" s="375"/>
      <c r="BZ41" s="375"/>
      <c r="CC41" s="206"/>
    </row>
    <row r="42" spans="1:81" x14ac:dyDescent="0.2">
      <c r="A42" s="13" t="s">
        <v>32</v>
      </c>
      <c r="B42" s="76">
        <v>5893803527</v>
      </c>
      <c r="C42" s="76">
        <v>0</v>
      </c>
      <c r="D42" s="76">
        <v>0</v>
      </c>
      <c r="E42" s="76">
        <f t="shared" ref="E42:E50" si="135">+B42-C42-D42</f>
        <v>5893803527</v>
      </c>
      <c r="F42" s="310"/>
      <c r="H42" s="30" t="s">
        <v>32</v>
      </c>
      <c r="I42" s="31">
        <f t="shared" ref="I42:I50" si="136">+E42</f>
        <v>5893803527</v>
      </c>
      <c r="J42" s="79">
        <v>911258143</v>
      </c>
      <c r="K42" s="79">
        <v>0</v>
      </c>
      <c r="L42" s="31">
        <f t="shared" ref="L42:L50" si="137">+I42-J42-K42</f>
        <v>4982545384</v>
      </c>
      <c r="N42" s="62" t="s">
        <v>32</v>
      </c>
      <c r="O42" s="63">
        <f t="shared" ref="O42:O50" si="138">+L42</f>
        <v>4982545384</v>
      </c>
      <c r="P42" s="81">
        <v>0</v>
      </c>
      <c r="Q42" s="81">
        <v>0</v>
      </c>
      <c r="R42" s="63">
        <f t="shared" ref="R42:R50" si="139">+O42-P42-Q42</f>
        <v>4982545384</v>
      </c>
      <c r="T42" s="93" t="s">
        <v>32</v>
      </c>
      <c r="U42" s="94">
        <f t="shared" ref="U42:U50" si="140">+R42</f>
        <v>4982545384</v>
      </c>
      <c r="V42" s="98">
        <v>0</v>
      </c>
      <c r="W42" s="98">
        <v>0</v>
      </c>
      <c r="X42" s="94">
        <f t="shared" ref="X42:X50" si="141">+U42-V42-W42</f>
        <v>4982545384</v>
      </c>
      <c r="Z42" s="123" t="s">
        <v>32</v>
      </c>
      <c r="AA42" s="124">
        <f t="shared" ref="AA42:AA50" si="142">+X42</f>
        <v>4982545384</v>
      </c>
      <c r="AB42" s="125">
        <v>0</v>
      </c>
      <c r="AC42" s="125">
        <v>0</v>
      </c>
      <c r="AD42" s="124">
        <f t="shared" ref="AD42:AD50" si="143">+AA42-AB42-AC42</f>
        <v>4982545384</v>
      </c>
      <c r="AF42" s="153" t="s">
        <v>32</v>
      </c>
      <c r="AG42" s="154">
        <f t="shared" ref="AG42:AG50" si="144">+AD42</f>
        <v>4982545384</v>
      </c>
      <c r="AH42" s="155">
        <v>0</v>
      </c>
      <c r="AI42" s="155">
        <v>0</v>
      </c>
      <c r="AJ42" s="154">
        <f t="shared" ref="AJ42:AJ50" si="145">+AG42-AH42-AI42</f>
        <v>4982545384</v>
      </c>
      <c r="AL42" s="185" t="s">
        <v>32</v>
      </c>
      <c r="AM42" s="186">
        <f t="shared" ref="AM42:AM50" si="146">+AJ42</f>
        <v>4982545384</v>
      </c>
      <c r="AN42" s="187">
        <v>0</v>
      </c>
      <c r="AO42" s="187">
        <v>0</v>
      </c>
      <c r="AP42" s="186">
        <f t="shared" ref="AP42:AP50" si="147">+AM42-AN42-AO42</f>
        <v>4982545384</v>
      </c>
      <c r="AR42" s="153" t="s">
        <v>32</v>
      </c>
      <c r="AS42" s="154">
        <f t="shared" ref="AS42:AS50" si="148">+AP42</f>
        <v>4982545384</v>
      </c>
      <c r="AT42" s="155">
        <v>0</v>
      </c>
      <c r="AU42" s="155">
        <v>0</v>
      </c>
      <c r="AV42" s="154">
        <f t="shared" ref="AV42:AV50" si="149">+AS42-AT42-AU42</f>
        <v>4982545384</v>
      </c>
      <c r="AX42" s="219" t="s">
        <v>32</v>
      </c>
      <c r="AY42" s="220">
        <f t="shared" ref="AY42:AY50" si="150">+AV42</f>
        <v>4982545384</v>
      </c>
      <c r="AZ42" s="221">
        <v>0</v>
      </c>
      <c r="BA42" s="221">
        <v>0</v>
      </c>
      <c r="BB42" s="220">
        <f t="shared" ref="BB42:BB50" si="151">+AY42-AZ42-BA42</f>
        <v>4982545384</v>
      </c>
      <c r="BD42" s="251" t="s">
        <v>32</v>
      </c>
      <c r="BE42" s="252">
        <f t="shared" ref="BE42:BE50" si="152">+BB42</f>
        <v>4982545384</v>
      </c>
      <c r="BF42" s="252">
        <v>0</v>
      </c>
      <c r="BG42" s="252">
        <v>0</v>
      </c>
      <c r="BH42" s="252">
        <f t="shared" ref="BH42:BH50" si="153">+BE42-BF42-BG42</f>
        <v>4982545384</v>
      </c>
      <c r="BJ42" s="193" t="s">
        <v>32</v>
      </c>
      <c r="BK42" s="187">
        <f t="shared" ref="BK42:BK50" si="154">+BH42</f>
        <v>4982545384</v>
      </c>
      <c r="BL42" s="187">
        <v>0</v>
      </c>
      <c r="BM42" s="187">
        <v>0</v>
      </c>
      <c r="BN42" s="187">
        <f t="shared" ref="BN42:BN50" si="155">+BK42-BL42-BM42</f>
        <v>4982545384</v>
      </c>
      <c r="BP42" s="292" t="s">
        <v>32</v>
      </c>
      <c r="BQ42" s="293">
        <f t="shared" ref="BQ42:BQ50" si="156">+BN42</f>
        <v>4982545384</v>
      </c>
      <c r="BR42" s="293">
        <v>0</v>
      </c>
      <c r="BS42" s="293">
        <v>0</v>
      </c>
      <c r="BT42" s="293">
        <f t="shared" ref="BT42:BT50" si="157">+BQ42-BR42-BS42</f>
        <v>4982545384</v>
      </c>
      <c r="BV42" s="376" t="s">
        <v>32</v>
      </c>
      <c r="BW42" s="377">
        <f t="shared" ref="BW42:BW50" si="158">+B42</f>
        <v>5893803527</v>
      </c>
      <c r="BX42" s="377">
        <f t="shared" ref="BX42:BX50" si="159">+C42+J42+P42+V42+AB42+AH42+AN42+AT42+AZ42+BF42+BL42+BR42</f>
        <v>911258143</v>
      </c>
      <c r="BY42" s="377">
        <f t="shared" ref="BY42:BY50" si="160">+D42+K42+Q42+W42+AC42+AI42+AO42+AU42+BA42+BG42+BM42+BS42</f>
        <v>0</v>
      </c>
      <c r="BZ42" s="377">
        <f t="shared" ref="BZ42:BZ50" si="161">+BW42-BX42-BY42</f>
        <v>4982545384</v>
      </c>
      <c r="CC42" s="206"/>
    </row>
    <row r="43" spans="1:81" ht="23.25" customHeight="1" x14ac:dyDescent="0.2">
      <c r="A43" s="13" t="s">
        <v>40</v>
      </c>
      <c r="B43" s="76">
        <v>19588339</v>
      </c>
      <c r="C43" s="76">
        <v>0</v>
      </c>
      <c r="D43" s="76">
        <v>0</v>
      </c>
      <c r="E43" s="76">
        <f t="shared" si="135"/>
        <v>19588339</v>
      </c>
      <c r="F43" s="310"/>
      <c r="H43" s="30" t="s">
        <v>40</v>
      </c>
      <c r="I43" s="31">
        <f t="shared" si="136"/>
        <v>19588339</v>
      </c>
      <c r="J43" s="79">
        <v>0</v>
      </c>
      <c r="K43" s="79">
        <v>0</v>
      </c>
      <c r="L43" s="31">
        <f t="shared" si="137"/>
        <v>19588339</v>
      </c>
      <c r="N43" s="62" t="s">
        <v>40</v>
      </c>
      <c r="O43" s="63">
        <f t="shared" si="138"/>
        <v>19588339</v>
      </c>
      <c r="P43" s="81">
        <v>0</v>
      </c>
      <c r="Q43" s="81">
        <v>0</v>
      </c>
      <c r="R43" s="63">
        <f t="shared" si="139"/>
        <v>19588339</v>
      </c>
      <c r="T43" s="93" t="s">
        <v>40</v>
      </c>
      <c r="U43" s="94">
        <f t="shared" si="140"/>
        <v>19588339</v>
      </c>
      <c r="V43" s="98">
        <v>0</v>
      </c>
      <c r="W43" s="98">
        <v>0</v>
      </c>
      <c r="X43" s="94">
        <f t="shared" si="141"/>
        <v>19588339</v>
      </c>
      <c r="Z43" s="123" t="s">
        <v>40</v>
      </c>
      <c r="AA43" s="124">
        <f t="shared" si="142"/>
        <v>19588339</v>
      </c>
      <c r="AB43" s="125">
        <v>0</v>
      </c>
      <c r="AC43" s="125">
        <v>0</v>
      </c>
      <c r="AD43" s="124">
        <f t="shared" si="143"/>
        <v>19588339</v>
      </c>
      <c r="AF43" s="153" t="s">
        <v>40</v>
      </c>
      <c r="AG43" s="154">
        <f t="shared" si="144"/>
        <v>19588339</v>
      </c>
      <c r="AH43" s="155">
        <v>0</v>
      </c>
      <c r="AI43" s="155">
        <v>0</v>
      </c>
      <c r="AJ43" s="154">
        <f t="shared" si="145"/>
        <v>19588339</v>
      </c>
      <c r="AL43" s="185" t="s">
        <v>40</v>
      </c>
      <c r="AM43" s="186">
        <f t="shared" si="146"/>
        <v>19588339</v>
      </c>
      <c r="AN43" s="187">
        <v>0</v>
      </c>
      <c r="AO43" s="187">
        <v>0</v>
      </c>
      <c r="AP43" s="186">
        <f t="shared" si="147"/>
        <v>19588339</v>
      </c>
      <c r="AR43" s="153" t="s">
        <v>40</v>
      </c>
      <c r="AS43" s="154">
        <f t="shared" si="148"/>
        <v>19588339</v>
      </c>
      <c r="AT43" s="155">
        <v>0</v>
      </c>
      <c r="AU43" s="155">
        <v>0</v>
      </c>
      <c r="AV43" s="154">
        <f t="shared" si="149"/>
        <v>19588339</v>
      </c>
      <c r="AX43" s="219" t="s">
        <v>40</v>
      </c>
      <c r="AY43" s="220">
        <f t="shared" si="150"/>
        <v>19588339</v>
      </c>
      <c r="AZ43" s="221">
        <v>0</v>
      </c>
      <c r="BA43" s="221">
        <v>0</v>
      </c>
      <c r="BB43" s="220">
        <f t="shared" si="151"/>
        <v>19588339</v>
      </c>
      <c r="BD43" s="251" t="s">
        <v>40</v>
      </c>
      <c r="BE43" s="252">
        <f t="shared" si="152"/>
        <v>19588339</v>
      </c>
      <c r="BF43" s="252">
        <v>0</v>
      </c>
      <c r="BG43" s="252">
        <v>0</v>
      </c>
      <c r="BH43" s="252">
        <f t="shared" si="153"/>
        <v>19588339</v>
      </c>
      <c r="BJ43" s="193" t="s">
        <v>40</v>
      </c>
      <c r="BK43" s="187">
        <f t="shared" si="154"/>
        <v>19588339</v>
      </c>
      <c r="BL43" s="187">
        <v>0</v>
      </c>
      <c r="BM43" s="187">
        <v>0</v>
      </c>
      <c r="BN43" s="187">
        <f t="shared" si="155"/>
        <v>19588339</v>
      </c>
      <c r="BP43" s="292" t="s">
        <v>40</v>
      </c>
      <c r="BQ43" s="293">
        <f t="shared" si="156"/>
        <v>19588339</v>
      </c>
      <c r="BR43" s="293">
        <v>0</v>
      </c>
      <c r="BS43" s="293">
        <v>0</v>
      </c>
      <c r="BT43" s="293">
        <f t="shared" si="157"/>
        <v>19588339</v>
      </c>
      <c r="BV43" s="376" t="s">
        <v>40</v>
      </c>
      <c r="BW43" s="377">
        <f t="shared" si="158"/>
        <v>19588339</v>
      </c>
      <c r="BX43" s="377">
        <f t="shared" si="159"/>
        <v>0</v>
      </c>
      <c r="BY43" s="377">
        <f t="shared" si="160"/>
        <v>0</v>
      </c>
      <c r="BZ43" s="377">
        <f t="shared" si="161"/>
        <v>19588339</v>
      </c>
      <c r="CC43" s="206"/>
    </row>
    <row r="44" spans="1:81" ht="24" customHeight="1" x14ac:dyDescent="0.2">
      <c r="A44" s="13" t="s">
        <v>41</v>
      </c>
      <c r="B44" s="76">
        <v>293536990</v>
      </c>
      <c r="C44" s="76">
        <v>0</v>
      </c>
      <c r="D44" s="76">
        <v>0</v>
      </c>
      <c r="E44" s="76">
        <f t="shared" si="135"/>
        <v>293536990</v>
      </c>
      <c r="F44" s="310"/>
      <c r="H44" s="30" t="s">
        <v>41</v>
      </c>
      <c r="I44" s="31">
        <f t="shared" si="136"/>
        <v>293536990</v>
      </c>
      <c r="J44" s="79">
        <v>0</v>
      </c>
      <c r="K44" s="79">
        <v>0</v>
      </c>
      <c r="L44" s="31">
        <f t="shared" si="137"/>
        <v>293536990</v>
      </c>
      <c r="N44" s="62" t="s">
        <v>41</v>
      </c>
      <c r="O44" s="63">
        <f t="shared" si="138"/>
        <v>293536990</v>
      </c>
      <c r="P44" s="81">
        <v>0</v>
      </c>
      <c r="Q44" s="81">
        <v>0</v>
      </c>
      <c r="R44" s="63">
        <f t="shared" si="139"/>
        <v>293536990</v>
      </c>
      <c r="T44" s="93" t="s">
        <v>41</v>
      </c>
      <c r="U44" s="94">
        <f t="shared" si="140"/>
        <v>293536990</v>
      </c>
      <c r="V44" s="98">
        <v>0</v>
      </c>
      <c r="W44" s="98">
        <v>0</v>
      </c>
      <c r="X44" s="94">
        <f t="shared" si="141"/>
        <v>293536990</v>
      </c>
      <c r="Z44" s="123" t="s">
        <v>41</v>
      </c>
      <c r="AA44" s="124">
        <f t="shared" si="142"/>
        <v>293536990</v>
      </c>
      <c r="AB44" s="125">
        <v>0</v>
      </c>
      <c r="AC44" s="125">
        <v>0</v>
      </c>
      <c r="AD44" s="124">
        <f t="shared" si="143"/>
        <v>293536990</v>
      </c>
      <c r="AF44" s="153" t="s">
        <v>41</v>
      </c>
      <c r="AG44" s="154">
        <f t="shared" si="144"/>
        <v>293536990</v>
      </c>
      <c r="AH44" s="155">
        <v>0</v>
      </c>
      <c r="AI44" s="155">
        <v>0</v>
      </c>
      <c r="AJ44" s="154">
        <f t="shared" si="145"/>
        <v>293536990</v>
      </c>
      <c r="AL44" s="185" t="s">
        <v>41</v>
      </c>
      <c r="AM44" s="186">
        <f t="shared" si="146"/>
        <v>293536990</v>
      </c>
      <c r="AN44" s="187">
        <v>0</v>
      </c>
      <c r="AO44" s="187">
        <v>0</v>
      </c>
      <c r="AP44" s="186">
        <f t="shared" si="147"/>
        <v>293536990</v>
      </c>
      <c r="AR44" s="153" t="s">
        <v>41</v>
      </c>
      <c r="AS44" s="154">
        <f t="shared" si="148"/>
        <v>293536990</v>
      </c>
      <c r="AT44" s="155">
        <v>0</v>
      </c>
      <c r="AU44" s="155">
        <v>0</v>
      </c>
      <c r="AV44" s="154">
        <f t="shared" si="149"/>
        <v>293536990</v>
      </c>
      <c r="AX44" s="219" t="s">
        <v>41</v>
      </c>
      <c r="AY44" s="220">
        <f t="shared" si="150"/>
        <v>293536990</v>
      </c>
      <c r="AZ44" s="221">
        <v>0</v>
      </c>
      <c r="BA44" s="221">
        <v>0</v>
      </c>
      <c r="BB44" s="220">
        <f t="shared" si="151"/>
        <v>293536990</v>
      </c>
      <c r="BD44" s="251" t="s">
        <v>41</v>
      </c>
      <c r="BE44" s="252">
        <f t="shared" si="152"/>
        <v>293536990</v>
      </c>
      <c r="BF44" s="252">
        <v>0</v>
      </c>
      <c r="BG44" s="252">
        <v>0</v>
      </c>
      <c r="BH44" s="252">
        <f t="shared" si="153"/>
        <v>293536990</v>
      </c>
      <c r="BJ44" s="193" t="s">
        <v>41</v>
      </c>
      <c r="BK44" s="187">
        <f t="shared" si="154"/>
        <v>293536990</v>
      </c>
      <c r="BL44" s="187">
        <v>0</v>
      </c>
      <c r="BM44" s="187">
        <v>0</v>
      </c>
      <c r="BN44" s="187">
        <f t="shared" si="155"/>
        <v>293536990</v>
      </c>
      <c r="BP44" s="292" t="s">
        <v>41</v>
      </c>
      <c r="BQ44" s="293">
        <f t="shared" si="156"/>
        <v>293536990</v>
      </c>
      <c r="BR44" s="293">
        <v>0</v>
      </c>
      <c r="BS44" s="293">
        <v>0</v>
      </c>
      <c r="BT44" s="293">
        <f t="shared" si="157"/>
        <v>293536990</v>
      </c>
      <c r="BV44" s="376" t="s">
        <v>41</v>
      </c>
      <c r="BW44" s="377">
        <f t="shared" si="158"/>
        <v>293536990</v>
      </c>
      <c r="BX44" s="377">
        <f t="shared" si="159"/>
        <v>0</v>
      </c>
      <c r="BY44" s="377">
        <f t="shared" si="160"/>
        <v>0</v>
      </c>
      <c r="BZ44" s="377">
        <f t="shared" si="161"/>
        <v>293536990</v>
      </c>
      <c r="CC44" s="206"/>
    </row>
    <row r="45" spans="1:81" x14ac:dyDescent="0.2">
      <c r="A45" s="13" t="s">
        <v>36</v>
      </c>
      <c r="B45" s="76">
        <v>141290046</v>
      </c>
      <c r="C45" s="76">
        <v>0</v>
      </c>
      <c r="D45" s="76">
        <v>30534020</v>
      </c>
      <c r="E45" s="76">
        <f t="shared" si="135"/>
        <v>110756026</v>
      </c>
      <c r="F45" s="310">
        <v>1</v>
      </c>
      <c r="H45" s="30" t="s">
        <v>36</v>
      </c>
      <c r="I45" s="31">
        <f t="shared" si="136"/>
        <v>110756026</v>
      </c>
      <c r="J45" s="79">
        <v>0</v>
      </c>
      <c r="K45" s="79">
        <v>0</v>
      </c>
      <c r="L45" s="31">
        <f t="shared" si="137"/>
        <v>110756026</v>
      </c>
      <c r="N45" s="62" t="s">
        <v>36</v>
      </c>
      <c r="O45" s="63">
        <f t="shared" si="138"/>
        <v>110756026</v>
      </c>
      <c r="P45" s="81">
        <v>64657460</v>
      </c>
      <c r="Q45" s="81">
        <v>0</v>
      </c>
      <c r="R45" s="63">
        <f t="shared" si="139"/>
        <v>46098566</v>
      </c>
      <c r="T45" s="93" t="s">
        <v>36</v>
      </c>
      <c r="U45" s="94">
        <f t="shared" si="140"/>
        <v>46098566</v>
      </c>
      <c r="V45" s="98">
        <v>0</v>
      </c>
      <c r="W45" s="98">
        <v>0</v>
      </c>
      <c r="X45" s="94">
        <f t="shared" si="141"/>
        <v>46098566</v>
      </c>
      <c r="Z45" s="123" t="s">
        <v>36</v>
      </c>
      <c r="AA45" s="124">
        <f t="shared" si="142"/>
        <v>46098566</v>
      </c>
      <c r="AB45" s="125">
        <v>0</v>
      </c>
      <c r="AC45" s="125">
        <v>0</v>
      </c>
      <c r="AD45" s="124">
        <f t="shared" si="143"/>
        <v>46098566</v>
      </c>
      <c r="AF45" s="153" t="s">
        <v>36</v>
      </c>
      <c r="AG45" s="154">
        <f t="shared" si="144"/>
        <v>46098566</v>
      </c>
      <c r="AH45" s="155">
        <v>0</v>
      </c>
      <c r="AI45" s="155">
        <v>0</v>
      </c>
      <c r="AJ45" s="154">
        <f t="shared" si="145"/>
        <v>46098566</v>
      </c>
      <c r="AL45" s="185" t="s">
        <v>36</v>
      </c>
      <c r="AM45" s="186">
        <f t="shared" si="146"/>
        <v>46098566</v>
      </c>
      <c r="AN45" s="187">
        <v>0</v>
      </c>
      <c r="AO45" s="187">
        <v>0</v>
      </c>
      <c r="AP45" s="186">
        <f t="shared" si="147"/>
        <v>46098566</v>
      </c>
      <c r="AR45" s="153" t="s">
        <v>36</v>
      </c>
      <c r="AS45" s="154">
        <f t="shared" si="148"/>
        <v>46098566</v>
      </c>
      <c r="AT45" s="155">
        <v>0</v>
      </c>
      <c r="AU45" s="155">
        <v>0</v>
      </c>
      <c r="AV45" s="154">
        <f t="shared" si="149"/>
        <v>46098566</v>
      </c>
      <c r="AX45" s="219" t="s">
        <v>36</v>
      </c>
      <c r="AY45" s="220">
        <f t="shared" si="150"/>
        <v>46098566</v>
      </c>
      <c r="AZ45" s="221">
        <v>0</v>
      </c>
      <c r="BA45" s="221">
        <v>0</v>
      </c>
      <c r="BB45" s="220">
        <f t="shared" si="151"/>
        <v>46098566</v>
      </c>
      <c r="BD45" s="251" t="s">
        <v>36</v>
      </c>
      <c r="BE45" s="252">
        <f t="shared" si="152"/>
        <v>46098566</v>
      </c>
      <c r="BF45" s="252">
        <v>0</v>
      </c>
      <c r="BG45" s="252">
        <v>0</v>
      </c>
      <c r="BH45" s="252">
        <f t="shared" si="153"/>
        <v>46098566</v>
      </c>
      <c r="BJ45" s="193" t="s">
        <v>36</v>
      </c>
      <c r="BK45" s="187">
        <f t="shared" si="154"/>
        <v>46098566</v>
      </c>
      <c r="BL45" s="187">
        <v>0</v>
      </c>
      <c r="BM45" s="187">
        <v>0</v>
      </c>
      <c r="BN45" s="187">
        <f t="shared" si="155"/>
        <v>46098566</v>
      </c>
      <c r="BP45" s="292" t="s">
        <v>36</v>
      </c>
      <c r="BQ45" s="293">
        <f t="shared" si="156"/>
        <v>46098566</v>
      </c>
      <c r="BR45" s="293">
        <v>0</v>
      </c>
      <c r="BS45" s="293">
        <v>0</v>
      </c>
      <c r="BT45" s="293">
        <f t="shared" si="157"/>
        <v>46098566</v>
      </c>
      <c r="BV45" s="376" t="s">
        <v>36</v>
      </c>
      <c r="BW45" s="377">
        <f t="shared" si="158"/>
        <v>141290046</v>
      </c>
      <c r="BX45" s="377">
        <f t="shared" si="159"/>
        <v>64657460</v>
      </c>
      <c r="BY45" s="377">
        <f t="shared" si="160"/>
        <v>30534020</v>
      </c>
      <c r="BZ45" s="377">
        <f t="shared" si="161"/>
        <v>46098566</v>
      </c>
      <c r="CC45" s="206"/>
    </row>
    <row r="46" spans="1:81" ht="25.5" x14ac:dyDescent="0.2">
      <c r="A46" s="13" t="s">
        <v>17</v>
      </c>
      <c r="B46" s="76">
        <v>1072079127</v>
      </c>
      <c r="C46" s="76">
        <v>0</v>
      </c>
      <c r="D46" s="76">
        <v>0</v>
      </c>
      <c r="E46" s="76">
        <f t="shared" si="135"/>
        <v>1072079127</v>
      </c>
      <c r="F46" s="310"/>
      <c r="H46" s="30" t="s">
        <v>17</v>
      </c>
      <c r="I46" s="31">
        <f t="shared" si="136"/>
        <v>1072079127</v>
      </c>
      <c r="J46" s="79">
        <v>639969003</v>
      </c>
      <c r="K46" s="79">
        <v>0</v>
      </c>
      <c r="L46" s="31">
        <f t="shared" si="137"/>
        <v>432110124</v>
      </c>
      <c r="N46" s="62" t="s">
        <v>17</v>
      </c>
      <c r="O46" s="63">
        <f t="shared" si="138"/>
        <v>432110124</v>
      </c>
      <c r="P46" s="81">
        <v>0</v>
      </c>
      <c r="Q46" s="81">
        <v>0</v>
      </c>
      <c r="R46" s="63">
        <f t="shared" si="139"/>
        <v>432110124</v>
      </c>
      <c r="T46" s="93" t="s">
        <v>17</v>
      </c>
      <c r="U46" s="94">
        <f t="shared" si="140"/>
        <v>432110124</v>
      </c>
      <c r="V46" s="98">
        <v>0</v>
      </c>
      <c r="W46" s="98">
        <v>0</v>
      </c>
      <c r="X46" s="94">
        <f t="shared" si="141"/>
        <v>432110124</v>
      </c>
      <c r="Z46" s="123" t="s">
        <v>17</v>
      </c>
      <c r="AA46" s="124">
        <f t="shared" si="142"/>
        <v>432110124</v>
      </c>
      <c r="AB46" s="125">
        <v>0</v>
      </c>
      <c r="AC46" s="125">
        <v>0</v>
      </c>
      <c r="AD46" s="124">
        <f t="shared" si="143"/>
        <v>432110124</v>
      </c>
      <c r="AF46" s="153" t="s">
        <v>17</v>
      </c>
      <c r="AG46" s="154">
        <f t="shared" si="144"/>
        <v>432110124</v>
      </c>
      <c r="AH46" s="155">
        <v>0</v>
      </c>
      <c r="AI46" s="155">
        <v>0</v>
      </c>
      <c r="AJ46" s="154">
        <f t="shared" si="145"/>
        <v>432110124</v>
      </c>
      <c r="AL46" s="185" t="s">
        <v>17</v>
      </c>
      <c r="AM46" s="186">
        <f t="shared" si="146"/>
        <v>432110124</v>
      </c>
      <c r="AN46" s="187">
        <v>0</v>
      </c>
      <c r="AO46" s="187">
        <v>0</v>
      </c>
      <c r="AP46" s="186">
        <f t="shared" si="147"/>
        <v>432110124</v>
      </c>
      <c r="AR46" s="153" t="s">
        <v>17</v>
      </c>
      <c r="AS46" s="154">
        <f t="shared" si="148"/>
        <v>432110124</v>
      </c>
      <c r="AT46" s="155">
        <v>0</v>
      </c>
      <c r="AU46" s="155">
        <v>0</v>
      </c>
      <c r="AV46" s="154">
        <f t="shared" si="149"/>
        <v>432110124</v>
      </c>
      <c r="AX46" s="219" t="s">
        <v>17</v>
      </c>
      <c r="AY46" s="220">
        <f t="shared" si="150"/>
        <v>432110124</v>
      </c>
      <c r="AZ46" s="221">
        <v>0</v>
      </c>
      <c r="BA46" s="221">
        <v>0</v>
      </c>
      <c r="BB46" s="220">
        <f t="shared" si="151"/>
        <v>432110124</v>
      </c>
      <c r="BD46" s="251" t="s">
        <v>17</v>
      </c>
      <c r="BE46" s="252">
        <f t="shared" si="152"/>
        <v>432110124</v>
      </c>
      <c r="BF46" s="252">
        <v>0</v>
      </c>
      <c r="BG46" s="252">
        <v>0</v>
      </c>
      <c r="BH46" s="252">
        <f t="shared" si="153"/>
        <v>432110124</v>
      </c>
      <c r="BJ46" s="193" t="s">
        <v>17</v>
      </c>
      <c r="BK46" s="187">
        <f t="shared" si="154"/>
        <v>432110124</v>
      </c>
      <c r="BL46" s="187">
        <v>0</v>
      </c>
      <c r="BM46" s="187">
        <v>0</v>
      </c>
      <c r="BN46" s="187">
        <f t="shared" si="155"/>
        <v>432110124</v>
      </c>
      <c r="BP46" s="292" t="s">
        <v>17</v>
      </c>
      <c r="BQ46" s="293">
        <f t="shared" si="156"/>
        <v>432110124</v>
      </c>
      <c r="BR46" s="293">
        <v>0</v>
      </c>
      <c r="BS46" s="293">
        <v>0</v>
      </c>
      <c r="BT46" s="293">
        <f t="shared" si="157"/>
        <v>432110124</v>
      </c>
      <c r="BV46" s="376" t="s">
        <v>17</v>
      </c>
      <c r="BW46" s="377">
        <f t="shared" si="158"/>
        <v>1072079127</v>
      </c>
      <c r="BX46" s="377">
        <f t="shared" si="159"/>
        <v>639969003</v>
      </c>
      <c r="BY46" s="377">
        <f t="shared" si="160"/>
        <v>0</v>
      </c>
      <c r="BZ46" s="377">
        <f t="shared" si="161"/>
        <v>432110124</v>
      </c>
      <c r="CC46" s="206"/>
    </row>
    <row r="47" spans="1:81" x14ac:dyDescent="0.2">
      <c r="A47" s="13" t="s">
        <v>18</v>
      </c>
      <c r="B47" s="76">
        <v>610424310</v>
      </c>
      <c r="C47" s="76">
        <v>0</v>
      </c>
      <c r="D47" s="76">
        <v>0</v>
      </c>
      <c r="E47" s="76">
        <f t="shared" si="135"/>
        <v>610424310</v>
      </c>
      <c r="F47" s="310">
        <v>40</v>
      </c>
      <c r="H47" s="30" t="s">
        <v>18</v>
      </c>
      <c r="I47" s="31">
        <f t="shared" si="136"/>
        <v>610424310</v>
      </c>
      <c r="J47" s="79">
        <v>0</v>
      </c>
      <c r="K47" s="79">
        <v>0</v>
      </c>
      <c r="L47" s="31">
        <f t="shared" si="137"/>
        <v>610424310</v>
      </c>
      <c r="N47" s="62" t="s">
        <v>18</v>
      </c>
      <c r="O47" s="63">
        <f t="shared" si="138"/>
        <v>610424310</v>
      </c>
      <c r="P47" s="81">
        <v>0</v>
      </c>
      <c r="Q47" s="81">
        <v>0</v>
      </c>
      <c r="R47" s="63">
        <f t="shared" si="139"/>
        <v>610424310</v>
      </c>
      <c r="T47" s="93" t="s">
        <v>18</v>
      </c>
      <c r="U47" s="94">
        <f t="shared" si="140"/>
        <v>610424310</v>
      </c>
      <c r="V47" s="98">
        <v>0</v>
      </c>
      <c r="W47" s="98">
        <v>0</v>
      </c>
      <c r="X47" s="94">
        <f t="shared" si="141"/>
        <v>610424310</v>
      </c>
      <c r="Z47" s="123" t="s">
        <v>18</v>
      </c>
      <c r="AA47" s="124">
        <f t="shared" si="142"/>
        <v>610424310</v>
      </c>
      <c r="AB47" s="125">
        <v>0</v>
      </c>
      <c r="AC47" s="125">
        <v>0</v>
      </c>
      <c r="AD47" s="124">
        <f t="shared" si="143"/>
        <v>610424310</v>
      </c>
      <c r="AF47" s="153" t="s">
        <v>18</v>
      </c>
      <c r="AG47" s="154">
        <f t="shared" si="144"/>
        <v>610424310</v>
      </c>
      <c r="AH47" s="155">
        <v>0</v>
      </c>
      <c r="AI47" s="155">
        <v>0</v>
      </c>
      <c r="AJ47" s="154">
        <f t="shared" si="145"/>
        <v>610424310</v>
      </c>
      <c r="AL47" s="185" t="s">
        <v>18</v>
      </c>
      <c r="AM47" s="186">
        <f t="shared" si="146"/>
        <v>610424310</v>
      </c>
      <c r="AN47" s="187">
        <v>0</v>
      </c>
      <c r="AO47" s="187">
        <v>0</v>
      </c>
      <c r="AP47" s="186">
        <f t="shared" si="147"/>
        <v>610424310</v>
      </c>
      <c r="AR47" s="153" t="s">
        <v>18</v>
      </c>
      <c r="AS47" s="154">
        <f t="shared" si="148"/>
        <v>610424310</v>
      </c>
      <c r="AT47" s="155">
        <v>0</v>
      </c>
      <c r="AU47" s="155">
        <v>0</v>
      </c>
      <c r="AV47" s="154">
        <f t="shared" si="149"/>
        <v>610424310</v>
      </c>
      <c r="AX47" s="219" t="s">
        <v>18</v>
      </c>
      <c r="AY47" s="220">
        <f t="shared" si="150"/>
        <v>610424310</v>
      </c>
      <c r="AZ47" s="221">
        <v>0</v>
      </c>
      <c r="BA47" s="221">
        <v>0</v>
      </c>
      <c r="BB47" s="220">
        <f t="shared" si="151"/>
        <v>610424310</v>
      </c>
      <c r="BD47" s="251" t="s">
        <v>18</v>
      </c>
      <c r="BE47" s="252">
        <f t="shared" si="152"/>
        <v>610424310</v>
      </c>
      <c r="BF47" s="252">
        <v>0</v>
      </c>
      <c r="BG47" s="252">
        <v>0</v>
      </c>
      <c r="BH47" s="252">
        <f t="shared" si="153"/>
        <v>610424310</v>
      </c>
      <c r="BJ47" s="193" t="s">
        <v>18</v>
      </c>
      <c r="BK47" s="187">
        <f t="shared" si="154"/>
        <v>610424310</v>
      </c>
      <c r="BL47" s="187">
        <v>0</v>
      </c>
      <c r="BM47" s="187">
        <v>0</v>
      </c>
      <c r="BN47" s="187">
        <f t="shared" si="155"/>
        <v>610424310</v>
      </c>
      <c r="BP47" s="292" t="s">
        <v>18</v>
      </c>
      <c r="BQ47" s="293">
        <f t="shared" si="156"/>
        <v>610424310</v>
      </c>
      <c r="BR47" s="293">
        <v>0</v>
      </c>
      <c r="BS47" s="293">
        <v>0</v>
      </c>
      <c r="BT47" s="293">
        <f t="shared" si="157"/>
        <v>610424310</v>
      </c>
      <c r="BV47" s="376" t="s">
        <v>18</v>
      </c>
      <c r="BW47" s="377">
        <f t="shared" si="158"/>
        <v>610424310</v>
      </c>
      <c r="BX47" s="377">
        <f t="shared" si="159"/>
        <v>0</v>
      </c>
      <c r="BY47" s="377">
        <f t="shared" si="160"/>
        <v>0</v>
      </c>
      <c r="BZ47" s="377">
        <f t="shared" si="161"/>
        <v>610424310</v>
      </c>
      <c r="CC47" s="206"/>
    </row>
    <row r="48" spans="1:81" x14ac:dyDescent="0.2">
      <c r="A48" s="13" t="s">
        <v>19</v>
      </c>
      <c r="B48" s="76">
        <v>398204646</v>
      </c>
      <c r="C48" s="76">
        <v>0</v>
      </c>
      <c r="D48" s="76">
        <v>0</v>
      </c>
      <c r="E48" s="76">
        <f t="shared" si="135"/>
        <v>398204646</v>
      </c>
      <c r="F48" s="310"/>
      <c r="H48" s="30" t="s">
        <v>19</v>
      </c>
      <c r="I48" s="31">
        <f t="shared" si="136"/>
        <v>398204646</v>
      </c>
      <c r="J48" s="79">
        <v>0</v>
      </c>
      <c r="K48" s="79">
        <v>0</v>
      </c>
      <c r="L48" s="31">
        <f t="shared" si="137"/>
        <v>398204646</v>
      </c>
      <c r="N48" s="62" t="s">
        <v>19</v>
      </c>
      <c r="O48" s="63">
        <f t="shared" si="138"/>
        <v>398204646</v>
      </c>
      <c r="P48" s="81">
        <v>0</v>
      </c>
      <c r="Q48" s="81">
        <v>0</v>
      </c>
      <c r="R48" s="63">
        <f t="shared" si="139"/>
        <v>398204646</v>
      </c>
      <c r="T48" s="93" t="s">
        <v>19</v>
      </c>
      <c r="U48" s="94">
        <f t="shared" si="140"/>
        <v>398204646</v>
      </c>
      <c r="V48" s="98">
        <v>0</v>
      </c>
      <c r="W48" s="98">
        <v>0</v>
      </c>
      <c r="X48" s="94">
        <f t="shared" si="141"/>
        <v>398204646</v>
      </c>
      <c r="Z48" s="123" t="s">
        <v>19</v>
      </c>
      <c r="AA48" s="124">
        <f t="shared" si="142"/>
        <v>398204646</v>
      </c>
      <c r="AB48" s="125">
        <v>0</v>
      </c>
      <c r="AC48" s="125">
        <v>0</v>
      </c>
      <c r="AD48" s="124">
        <f t="shared" si="143"/>
        <v>398204646</v>
      </c>
      <c r="AF48" s="153" t="s">
        <v>19</v>
      </c>
      <c r="AG48" s="154">
        <f t="shared" si="144"/>
        <v>398204646</v>
      </c>
      <c r="AH48" s="155">
        <v>0</v>
      </c>
      <c r="AI48" s="155">
        <v>0</v>
      </c>
      <c r="AJ48" s="154">
        <f t="shared" si="145"/>
        <v>398204646</v>
      </c>
      <c r="AL48" s="185" t="s">
        <v>19</v>
      </c>
      <c r="AM48" s="186">
        <f t="shared" si="146"/>
        <v>398204646</v>
      </c>
      <c r="AN48" s="187">
        <v>0</v>
      </c>
      <c r="AO48" s="187">
        <v>0</v>
      </c>
      <c r="AP48" s="186">
        <f t="shared" si="147"/>
        <v>398204646</v>
      </c>
      <c r="AR48" s="153" t="s">
        <v>19</v>
      </c>
      <c r="AS48" s="154">
        <f t="shared" si="148"/>
        <v>398204646</v>
      </c>
      <c r="AT48" s="155">
        <v>0</v>
      </c>
      <c r="AU48" s="155">
        <v>0</v>
      </c>
      <c r="AV48" s="154">
        <f t="shared" si="149"/>
        <v>398204646</v>
      </c>
      <c r="AX48" s="219" t="s">
        <v>19</v>
      </c>
      <c r="AY48" s="220">
        <f t="shared" si="150"/>
        <v>398204646</v>
      </c>
      <c r="AZ48" s="221">
        <v>0</v>
      </c>
      <c r="BA48" s="221">
        <v>0</v>
      </c>
      <c r="BB48" s="220">
        <f t="shared" si="151"/>
        <v>398204646</v>
      </c>
      <c r="BD48" s="251" t="s">
        <v>19</v>
      </c>
      <c r="BE48" s="252">
        <f t="shared" si="152"/>
        <v>398204646</v>
      </c>
      <c r="BF48" s="252">
        <v>0</v>
      </c>
      <c r="BG48" s="252">
        <v>0</v>
      </c>
      <c r="BH48" s="252">
        <f t="shared" si="153"/>
        <v>398204646</v>
      </c>
      <c r="BJ48" s="193" t="s">
        <v>19</v>
      </c>
      <c r="BK48" s="187">
        <f t="shared" si="154"/>
        <v>398204646</v>
      </c>
      <c r="BL48" s="187">
        <v>0</v>
      </c>
      <c r="BM48" s="187">
        <v>0</v>
      </c>
      <c r="BN48" s="187">
        <f t="shared" si="155"/>
        <v>398204646</v>
      </c>
      <c r="BP48" s="292" t="s">
        <v>19</v>
      </c>
      <c r="BQ48" s="293">
        <f t="shared" si="156"/>
        <v>398204646</v>
      </c>
      <c r="BR48" s="293">
        <v>0</v>
      </c>
      <c r="BS48" s="293">
        <v>0</v>
      </c>
      <c r="BT48" s="293">
        <f t="shared" si="157"/>
        <v>398204646</v>
      </c>
      <c r="BV48" s="376" t="s">
        <v>19</v>
      </c>
      <c r="BW48" s="377">
        <f t="shared" si="158"/>
        <v>398204646</v>
      </c>
      <c r="BX48" s="377">
        <f t="shared" si="159"/>
        <v>0</v>
      </c>
      <c r="BY48" s="377">
        <f t="shared" si="160"/>
        <v>0</v>
      </c>
      <c r="BZ48" s="377">
        <f t="shared" si="161"/>
        <v>398204646</v>
      </c>
      <c r="CC48" s="206"/>
    </row>
    <row r="49" spans="1:81" x14ac:dyDescent="0.2">
      <c r="A49" s="13" t="s">
        <v>20</v>
      </c>
      <c r="B49" s="76">
        <v>3662781453</v>
      </c>
      <c r="C49" s="76">
        <v>0</v>
      </c>
      <c r="D49" s="76">
        <v>0</v>
      </c>
      <c r="E49" s="76">
        <f t="shared" si="135"/>
        <v>3662781453</v>
      </c>
      <c r="F49" s="310">
        <v>3</v>
      </c>
      <c r="H49" s="30" t="s">
        <v>20</v>
      </c>
      <c r="I49" s="31">
        <f t="shared" si="136"/>
        <v>3662781453</v>
      </c>
      <c r="J49" s="79">
        <v>104791400</v>
      </c>
      <c r="K49" s="79">
        <v>3103890</v>
      </c>
      <c r="L49" s="31">
        <f t="shared" si="137"/>
        <v>3554886163</v>
      </c>
      <c r="N49" s="62" t="s">
        <v>20</v>
      </c>
      <c r="O49" s="63">
        <f t="shared" si="138"/>
        <v>3554886163</v>
      </c>
      <c r="P49" s="81">
        <v>1088074</v>
      </c>
      <c r="Q49" s="81">
        <v>0</v>
      </c>
      <c r="R49" s="63">
        <f t="shared" si="139"/>
        <v>3553798089</v>
      </c>
      <c r="T49" s="93" t="s">
        <v>20</v>
      </c>
      <c r="U49" s="94">
        <f t="shared" si="140"/>
        <v>3553798089</v>
      </c>
      <c r="V49" s="98">
        <v>0</v>
      </c>
      <c r="W49" s="98">
        <v>0</v>
      </c>
      <c r="X49" s="94">
        <f t="shared" si="141"/>
        <v>3553798089</v>
      </c>
      <c r="Z49" s="123" t="s">
        <v>20</v>
      </c>
      <c r="AA49" s="124">
        <f t="shared" si="142"/>
        <v>3553798089</v>
      </c>
      <c r="AB49" s="125">
        <v>0</v>
      </c>
      <c r="AC49" s="125">
        <v>0</v>
      </c>
      <c r="AD49" s="124">
        <f t="shared" si="143"/>
        <v>3553798089</v>
      </c>
      <c r="AF49" s="153" t="s">
        <v>20</v>
      </c>
      <c r="AG49" s="154">
        <f t="shared" si="144"/>
        <v>3553798089</v>
      </c>
      <c r="AH49" s="155">
        <v>0</v>
      </c>
      <c r="AI49" s="155">
        <v>0</v>
      </c>
      <c r="AJ49" s="154">
        <f t="shared" si="145"/>
        <v>3553798089</v>
      </c>
      <c r="AL49" s="185" t="s">
        <v>20</v>
      </c>
      <c r="AM49" s="186">
        <f t="shared" si="146"/>
        <v>3553798089</v>
      </c>
      <c r="AN49" s="187">
        <v>0</v>
      </c>
      <c r="AO49" s="187">
        <v>0</v>
      </c>
      <c r="AP49" s="186">
        <f t="shared" si="147"/>
        <v>3553798089</v>
      </c>
      <c r="AR49" s="153" t="s">
        <v>20</v>
      </c>
      <c r="AS49" s="154">
        <f t="shared" si="148"/>
        <v>3553798089</v>
      </c>
      <c r="AT49" s="155">
        <v>0</v>
      </c>
      <c r="AU49" s="155">
        <v>0</v>
      </c>
      <c r="AV49" s="154">
        <f t="shared" si="149"/>
        <v>3553798089</v>
      </c>
      <c r="AX49" s="219" t="s">
        <v>20</v>
      </c>
      <c r="AY49" s="220">
        <f t="shared" si="150"/>
        <v>3553798089</v>
      </c>
      <c r="AZ49" s="221">
        <v>0</v>
      </c>
      <c r="BA49" s="221">
        <v>0</v>
      </c>
      <c r="BB49" s="220">
        <f t="shared" si="151"/>
        <v>3553798089</v>
      </c>
      <c r="BD49" s="251" t="s">
        <v>20</v>
      </c>
      <c r="BE49" s="252">
        <f t="shared" si="152"/>
        <v>3553798089</v>
      </c>
      <c r="BF49" s="252">
        <v>0</v>
      </c>
      <c r="BG49" s="252">
        <v>0</v>
      </c>
      <c r="BH49" s="252">
        <f t="shared" si="153"/>
        <v>3553798089</v>
      </c>
      <c r="BJ49" s="193" t="s">
        <v>20</v>
      </c>
      <c r="BK49" s="187">
        <f t="shared" si="154"/>
        <v>3553798089</v>
      </c>
      <c r="BL49" s="187">
        <v>0</v>
      </c>
      <c r="BM49" s="187">
        <v>0</v>
      </c>
      <c r="BN49" s="187">
        <f t="shared" si="155"/>
        <v>3553798089</v>
      </c>
      <c r="BP49" s="292" t="s">
        <v>20</v>
      </c>
      <c r="BQ49" s="293">
        <f t="shared" si="156"/>
        <v>3553798089</v>
      </c>
      <c r="BR49" s="293">
        <v>0</v>
      </c>
      <c r="BS49" s="293">
        <v>0</v>
      </c>
      <c r="BT49" s="293">
        <f t="shared" si="157"/>
        <v>3553798089</v>
      </c>
      <c r="BV49" s="376" t="s">
        <v>20</v>
      </c>
      <c r="BW49" s="377">
        <f t="shared" si="158"/>
        <v>3662781453</v>
      </c>
      <c r="BX49" s="377">
        <f t="shared" si="159"/>
        <v>105879474</v>
      </c>
      <c r="BY49" s="377">
        <f t="shared" si="160"/>
        <v>3103890</v>
      </c>
      <c r="BZ49" s="377">
        <f t="shared" si="161"/>
        <v>3553798089</v>
      </c>
      <c r="CC49" s="206"/>
    </row>
    <row r="50" spans="1:81" ht="14.25" customHeight="1" x14ac:dyDescent="0.2">
      <c r="A50" s="13" t="s">
        <v>34</v>
      </c>
      <c r="B50" s="76">
        <v>474415370</v>
      </c>
      <c r="C50" s="76">
        <v>0</v>
      </c>
      <c r="D50" s="76">
        <v>0</v>
      </c>
      <c r="E50" s="76">
        <f t="shared" si="135"/>
        <v>474415370</v>
      </c>
      <c r="F50" s="310"/>
      <c r="H50" s="30" t="s">
        <v>34</v>
      </c>
      <c r="I50" s="31">
        <f t="shared" si="136"/>
        <v>474415370</v>
      </c>
      <c r="J50" s="79">
        <v>0</v>
      </c>
      <c r="K50" s="79">
        <v>0</v>
      </c>
      <c r="L50" s="31">
        <f t="shared" si="137"/>
        <v>474415370</v>
      </c>
      <c r="N50" s="62" t="s">
        <v>34</v>
      </c>
      <c r="O50" s="63">
        <f t="shared" si="138"/>
        <v>474415370</v>
      </c>
      <c r="P50" s="81">
        <v>0</v>
      </c>
      <c r="Q50" s="81">
        <v>0</v>
      </c>
      <c r="R50" s="63">
        <f t="shared" si="139"/>
        <v>474415370</v>
      </c>
      <c r="T50" s="93" t="s">
        <v>34</v>
      </c>
      <c r="U50" s="94">
        <f t="shared" si="140"/>
        <v>474415370</v>
      </c>
      <c r="V50" s="98">
        <v>0</v>
      </c>
      <c r="W50" s="98">
        <v>0</v>
      </c>
      <c r="X50" s="94">
        <f t="shared" si="141"/>
        <v>474415370</v>
      </c>
      <c r="Z50" s="123" t="s">
        <v>34</v>
      </c>
      <c r="AA50" s="124">
        <f t="shared" si="142"/>
        <v>474415370</v>
      </c>
      <c r="AB50" s="125">
        <v>0</v>
      </c>
      <c r="AC50" s="125">
        <v>0</v>
      </c>
      <c r="AD50" s="124">
        <f t="shared" si="143"/>
        <v>474415370</v>
      </c>
      <c r="AF50" s="153" t="s">
        <v>34</v>
      </c>
      <c r="AG50" s="154">
        <f t="shared" si="144"/>
        <v>474415370</v>
      </c>
      <c r="AH50" s="155">
        <v>0</v>
      </c>
      <c r="AI50" s="155">
        <v>0</v>
      </c>
      <c r="AJ50" s="154">
        <f t="shared" si="145"/>
        <v>474415370</v>
      </c>
      <c r="AL50" s="185" t="s">
        <v>34</v>
      </c>
      <c r="AM50" s="186">
        <f t="shared" si="146"/>
        <v>474415370</v>
      </c>
      <c r="AN50" s="187">
        <v>0</v>
      </c>
      <c r="AO50" s="187">
        <v>0</v>
      </c>
      <c r="AP50" s="186">
        <f t="shared" si="147"/>
        <v>474415370</v>
      </c>
      <c r="AR50" s="153" t="s">
        <v>34</v>
      </c>
      <c r="AS50" s="154">
        <f t="shared" si="148"/>
        <v>474415370</v>
      </c>
      <c r="AT50" s="155">
        <v>0</v>
      </c>
      <c r="AU50" s="155">
        <v>0</v>
      </c>
      <c r="AV50" s="154">
        <f t="shared" si="149"/>
        <v>474415370</v>
      </c>
      <c r="AX50" s="219" t="s">
        <v>34</v>
      </c>
      <c r="AY50" s="220">
        <f t="shared" si="150"/>
        <v>474415370</v>
      </c>
      <c r="AZ50" s="221">
        <v>0</v>
      </c>
      <c r="BA50" s="221">
        <v>0</v>
      </c>
      <c r="BB50" s="220">
        <f t="shared" si="151"/>
        <v>474415370</v>
      </c>
      <c r="BD50" s="251" t="s">
        <v>34</v>
      </c>
      <c r="BE50" s="252">
        <f t="shared" si="152"/>
        <v>474415370</v>
      </c>
      <c r="BF50" s="252">
        <v>0</v>
      </c>
      <c r="BG50" s="252">
        <v>0</v>
      </c>
      <c r="BH50" s="252">
        <f t="shared" si="153"/>
        <v>474415370</v>
      </c>
      <c r="BJ50" s="193" t="s">
        <v>34</v>
      </c>
      <c r="BK50" s="187">
        <f t="shared" si="154"/>
        <v>474415370</v>
      </c>
      <c r="BL50" s="187">
        <v>0</v>
      </c>
      <c r="BM50" s="187">
        <v>0</v>
      </c>
      <c r="BN50" s="187">
        <f t="shared" si="155"/>
        <v>474415370</v>
      </c>
      <c r="BP50" s="292" t="s">
        <v>34</v>
      </c>
      <c r="BQ50" s="293">
        <f t="shared" si="156"/>
        <v>474415370</v>
      </c>
      <c r="BR50" s="293">
        <v>0</v>
      </c>
      <c r="BS50" s="293">
        <v>0</v>
      </c>
      <c r="BT50" s="293">
        <f t="shared" si="157"/>
        <v>474415370</v>
      </c>
      <c r="BV50" s="376" t="s">
        <v>34</v>
      </c>
      <c r="BW50" s="377">
        <f t="shared" si="158"/>
        <v>474415370</v>
      </c>
      <c r="BX50" s="377">
        <f t="shared" si="159"/>
        <v>0</v>
      </c>
      <c r="BY50" s="377">
        <f t="shared" si="160"/>
        <v>0</v>
      </c>
      <c r="BZ50" s="377">
        <f t="shared" si="161"/>
        <v>474415370</v>
      </c>
      <c r="CC50" s="206"/>
    </row>
    <row r="51" spans="1:81" ht="3.75" customHeight="1" x14ac:dyDescent="0.2">
      <c r="A51" s="3"/>
      <c r="B51" s="312"/>
      <c r="C51" s="313"/>
      <c r="D51" s="263"/>
      <c r="E51" s="263"/>
      <c r="F51" s="310"/>
      <c r="H51" s="25"/>
      <c r="I51" s="24"/>
      <c r="J51" s="330"/>
      <c r="K51" s="329"/>
      <c r="L51" s="24"/>
      <c r="N51" s="57"/>
      <c r="O51" s="56"/>
      <c r="P51" s="336"/>
      <c r="Q51" s="335"/>
      <c r="R51" s="56"/>
      <c r="T51" s="88"/>
      <c r="U51" s="87"/>
      <c r="V51" s="99"/>
      <c r="W51" s="87"/>
      <c r="X51" s="87"/>
      <c r="Z51" s="118"/>
      <c r="AA51" s="117"/>
      <c r="AB51" s="132"/>
      <c r="AC51" s="117"/>
      <c r="AD51" s="117"/>
      <c r="AF51" s="148"/>
      <c r="AG51" s="147"/>
      <c r="AH51" s="172"/>
      <c r="AI51" s="173"/>
      <c r="AJ51" s="147"/>
      <c r="AL51" s="180"/>
      <c r="AM51" s="179"/>
      <c r="AN51" s="194"/>
      <c r="AO51" s="195"/>
      <c r="AP51" s="179"/>
      <c r="AR51" s="148"/>
      <c r="AS51" s="147"/>
      <c r="AT51" s="172"/>
      <c r="AU51" s="173"/>
      <c r="AV51" s="147"/>
      <c r="AX51" s="214"/>
      <c r="AY51" s="213"/>
      <c r="AZ51" s="228"/>
      <c r="BA51" s="229"/>
      <c r="BB51" s="213"/>
      <c r="BD51" s="246"/>
      <c r="BE51" s="245"/>
      <c r="BF51" s="255"/>
      <c r="BG51" s="245"/>
      <c r="BH51" s="245"/>
      <c r="BJ51" s="269"/>
      <c r="BK51" s="195"/>
      <c r="BL51" s="194"/>
      <c r="BM51" s="195"/>
      <c r="BN51" s="195"/>
      <c r="BP51" s="287"/>
      <c r="BQ51" s="286"/>
      <c r="BR51" s="296"/>
      <c r="BS51" s="286"/>
      <c r="BT51" s="286"/>
      <c r="BV51" s="344"/>
      <c r="BW51" s="349"/>
      <c r="BX51" s="349"/>
      <c r="BY51" s="349"/>
      <c r="BZ51" s="349"/>
      <c r="CC51" s="206"/>
    </row>
    <row r="52" spans="1:81" ht="3.75" customHeight="1" x14ac:dyDescent="0.2">
      <c r="A52" s="3"/>
      <c r="B52" s="312"/>
      <c r="C52" s="313"/>
      <c r="D52" s="263"/>
      <c r="E52" s="263"/>
      <c r="F52" s="310"/>
      <c r="H52" s="25"/>
      <c r="I52" s="24"/>
      <c r="J52" s="330"/>
      <c r="K52" s="329"/>
      <c r="L52" s="24"/>
      <c r="N52" s="57"/>
      <c r="O52" s="56"/>
      <c r="P52" s="336"/>
      <c r="Q52" s="335"/>
      <c r="R52" s="56"/>
      <c r="T52" s="88"/>
      <c r="U52" s="87"/>
      <c r="V52" s="99"/>
      <c r="W52" s="87"/>
      <c r="X52" s="87"/>
      <c r="Z52" s="118"/>
      <c r="AA52" s="117"/>
      <c r="AB52" s="132"/>
      <c r="AC52" s="117"/>
      <c r="AD52" s="117"/>
      <c r="AF52" s="148"/>
      <c r="AG52" s="147"/>
      <c r="AH52" s="172"/>
      <c r="AI52" s="173"/>
      <c r="AJ52" s="147"/>
      <c r="AL52" s="180"/>
      <c r="AM52" s="179"/>
      <c r="AN52" s="194"/>
      <c r="AO52" s="195"/>
      <c r="AP52" s="179"/>
      <c r="AR52" s="148"/>
      <c r="AS52" s="147"/>
      <c r="AT52" s="172"/>
      <c r="AU52" s="173"/>
      <c r="AV52" s="147"/>
      <c r="AX52" s="214"/>
      <c r="AY52" s="213"/>
      <c r="AZ52" s="228"/>
      <c r="BA52" s="229"/>
      <c r="BB52" s="213"/>
      <c r="BD52" s="246"/>
      <c r="BE52" s="245"/>
      <c r="BF52" s="255"/>
      <c r="BG52" s="245"/>
      <c r="BH52" s="245"/>
      <c r="BJ52" s="269"/>
      <c r="BK52" s="195"/>
      <c r="BL52" s="194"/>
      <c r="BM52" s="195"/>
      <c r="BN52" s="195"/>
      <c r="BP52" s="287"/>
      <c r="BQ52" s="286"/>
      <c r="BR52" s="296"/>
      <c r="BS52" s="286"/>
      <c r="BT52" s="286"/>
      <c r="BV52" s="344"/>
      <c r="BW52" s="349"/>
      <c r="BX52" s="349"/>
      <c r="BY52" s="349"/>
      <c r="BZ52" s="349"/>
      <c r="CC52" s="206"/>
    </row>
    <row r="53" spans="1:81" ht="15.75" x14ac:dyDescent="0.2">
      <c r="A53" s="1" t="s">
        <v>75</v>
      </c>
      <c r="B53" s="312"/>
      <c r="C53" s="263"/>
      <c r="D53" s="263"/>
      <c r="E53" s="263"/>
      <c r="F53" s="310"/>
      <c r="H53" s="23" t="s">
        <v>38</v>
      </c>
      <c r="I53" s="24"/>
      <c r="J53" s="329"/>
      <c r="K53" s="329"/>
      <c r="L53" s="24"/>
      <c r="N53" s="55" t="s">
        <v>38</v>
      </c>
      <c r="O53" s="56"/>
      <c r="P53" s="335"/>
      <c r="Q53" s="335"/>
      <c r="R53" s="56"/>
      <c r="T53" s="86" t="s">
        <v>38</v>
      </c>
      <c r="U53" s="87"/>
      <c r="V53" s="87"/>
      <c r="W53" s="87"/>
      <c r="X53" s="87"/>
      <c r="Z53" s="116" t="s">
        <v>38</v>
      </c>
      <c r="AA53" s="117"/>
      <c r="AB53" s="117"/>
      <c r="AC53" s="117"/>
      <c r="AD53" s="117"/>
      <c r="AF53" s="146" t="s">
        <v>38</v>
      </c>
      <c r="AG53" s="147"/>
      <c r="AH53" s="173"/>
      <c r="AI53" s="173"/>
      <c r="AJ53" s="147"/>
      <c r="AL53" s="178" t="s">
        <v>38</v>
      </c>
      <c r="AM53" s="179"/>
      <c r="AN53" s="195"/>
      <c r="AO53" s="195"/>
      <c r="AP53" s="179"/>
      <c r="AR53" s="146" t="s">
        <v>38</v>
      </c>
      <c r="AS53" s="147"/>
      <c r="AT53" s="173"/>
      <c r="AU53" s="173"/>
      <c r="AV53" s="147"/>
      <c r="AX53" s="212" t="s">
        <v>38</v>
      </c>
      <c r="AY53" s="213"/>
      <c r="AZ53" s="229"/>
      <c r="BA53" s="229"/>
      <c r="BB53" s="213"/>
      <c r="BD53" s="244" t="s">
        <v>38</v>
      </c>
      <c r="BE53" s="245"/>
      <c r="BF53" s="245"/>
      <c r="BG53" s="245"/>
      <c r="BH53" s="245"/>
      <c r="BJ53" s="268" t="s">
        <v>38</v>
      </c>
      <c r="BK53" s="195"/>
      <c r="BL53" s="195"/>
      <c r="BM53" s="195"/>
      <c r="BN53" s="195"/>
      <c r="BP53" s="285" t="s">
        <v>38</v>
      </c>
      <c r="BQ53" s="286"/>
      <c r="BR53" s="286"/>
      <c r="BS53" s="286"/>
      <c r="BT53" s="286"/>
      <c r="BV53" s="23" t="s">
        <v>83</v>
      </c>
      <c r="BW53" s="383"/>
      <c r="BX53" s="383"/>
      <c r="BY53" s="383"/>
      <c r="BZ53" s="383"/>
      <c r="CC53" s="206"/>
    </row>
    <row r="54" spans="1:81" ht="5.25" customHeight="1" x14ac:dyDescent="0.2">
      <c r="A54" s="3"/>
      <c r="B54" s="312">
        <f>+B55+B60</f>
        <v>781002205.20000005</v>
      </c>
      <c r="C54" s="263"/>
      <c r="D54" s="263"/>
      <c r="E54" s="263"/>
      <c r="F54" s="310"/>
      <c r="H54" s="25"/>
      <c r="I54" s="24"/>
      <c r="J54" s="329"/>
      <c r="K54" s="329"/>
      <c r="L54" s="24"/>
      <c r="N54" s="57"/>
      <c r="O54" s="56"/>
      <c r="P54" s="335"/>
      <c r="Q54" s="335"/>
      <c r="R54" s="56"/>
      <c r="T54" s="88"/>
      <c r="U54" s="87"/>
      <c r="V54" s="87"/>
      <c r="W54" s="87"/>
      <c r="X54" s="87"/>
      <c r="Z54" s="118"/>
      <c r="AA54" s="117"/>
      <c r="AB54" s="117"/>
      <c r="AC54" s="117"/>
      <c r="AD54" s="117"/>
      <c r="AF54" s="148"/>
      <c r="AG54" s="147"/>
      <c r="AH54" s="173"/>
      <c r="AI54" s="173"/>
      <c r="AJ54" s="147"/>
      <c r="AL54" s="180"/>
      <c r="AM54" s="179"/>
      <c r="AN54" s="195"/>
      <c r="AO54" s="195"/>
      <c r="AP54" s="179"/>
      <c r="AR54" s="148"/>
      <c r="AS54" s="147"/>
      <c r="AT54" s="173"/>
      <c r="AU54" s="173"/>
      <c r="AV54" s="147"/>
      <c r="AX54" s="214"/>
      <c r="AY54" s="213"/>
      <c r="AZ54" s="229"/>
      <c r="BA54" s="229"/>
      <c r="BB54" s="213"/>
      <c r="BD54" s="246"/>
      <c r="BE54" s="245"/>
      <c r="BF54" s="245"/>
      <c r="BG54" s="245"/>
      <c r="BH54" s="245"/>
      <c r="BJ54" s="269"/>
      <c r="BK54" s="195"/>
      <c r="BL54" s="195"/>
      <c r="BM54" s="195"/>
      <c r="BN54" s="195"/>
      <c r="BP54" s="287"/>
      <c r="BQ54" s="286"/>
      <c r="BR54" s="286"/>
      <c r="BS54" s="286"/>
      <c r="BT54" s="286"/>
      <c r="BV54" s="344"/>
      <c r="BW54" s="349"/>
      <c r="BX54" s="349"/>
      <c r="BY54" s="349"/>
      <c r="BZ54" s="349"/>
      <c r="CC54" s="206"/>
    </row>
    <row r="55" spans="1:81" s="19" customFormat="1" x14ac:dyDescent="0.2">
      <c r="A55" s="15" t="s">
        <v>12</v>
      </c>
      <c r="B55" s="307">
        <f>SUM(B57:B58)</f>
        <v>654908674.20000005</v>
      </c>
      <c r="C55" s="307">
        <f t="shared" ref="C55:D55" si="162">SUM(C57:C58)</f>
        <v>0</v>
      </c>
      <c r="D55" s="307">
        <f t="shared" si="162"/>
        <v>0</v>
      </c>
      <c r="E55" s="307">
        <f>+B55-C55-D55</f>
        <v>654908674.20000005</v>
      </c>
      <c r="F55" s="310"/>
      <c r="H55" s="26" t="s">
        <v>12</v>
      </c>
      <c r="I55" s="27">
        <f>SUM(I57:I58)</f>
        <v>654908674.20000005</v>
      </c>
      <c r="J55" s="325">
        <f t="shared" ref="J55:K55" si="163">SUM(J57:J58)</f>
        <v>0</v>
      </c>
      <c r="K55" s="325">
        <f t="shared" si="163"/>
        <v>0</v>
      </c>
      <c r="L55" s="27">
        <f>+I55-J55-K55</f>
        <v>654908674.20000005</v>
      </c>
      <c r="N55" s="58" t="s">
        <v>12</v>
      </c>
      <c r="O55" s="59">
        <f>SUM(O57:O58)</f>
        <v>654908674.20000005</v>
      </c>
      <c r="P55" s="331">
        <f t="shared" ref="P55:Q55" si="164">SUM(P57:P58)</f>
        <v>0</v>
      </c>
      <c r="Q55" s="331">
        <f t="shared" si="164"/>
        <v>12789291</v>
      </c>
      <c r="R55" s="59">
        <f>+O55-P55-Q55</f>
        <v>642119383.20000005</v>
      </c>
      <c r="T55" s="89" t="s">
        <v>12</v>
      </c>
      <c r="U55" s="90">
        <f>SUM(U57:U58)</f>
        <v>642119383.20000005</v>
      </c>
      <c r="V55" s="90">
        <f t="shared" ref="V55:W55" si="165">SUM(V57:V58)</f>
        <v>0</v>
      </c>
      <c r="W55" s="90">
        <f t="shared" si="165"/>
        <v>0</v>
      </c>
      <c r="X55" s="90">
        <f>+U55-V55-W55</f>
        <v>642119383.20000005</v>
      </c>
      <c r="Z55" s="119" t="s">
        <v>12</v>
      </c>
      <c r="AA55" s="120">
        <f>SUM(AA57:AA58)</f>
        <v>642119383.20000005</v>
      </c>
      <c r="AB55" s="129">
        <f t="shared" ref="AB55:AC55" si="166">SUM(AB57:AB58)</f>
        <v>0</v>
      </c>
      <c r="AC55" s="129">
        <f t="shared" si="166"/>
        <v>0</v>
      </c>
      <c r="AD55" s="120">
        <f>+AA55-AB55-AC55</f>
        <v>642119383.20000005</v>
      </c>
      <c r="AF55" s="149" t="s">
        <v>12</v>
      </c>
      <c r="AG55" s="150">
        <f>SUM(AG57:AG58)</f>
        <v>642119383.20000005</v>
      </c>
      <c r="AH55" s="159">
        <f t="shared" ref="AH55:AI55" si="167">SUM(AH57:AH58)</f>
        <v>0</v>
      </c>
      <c r="AI55" s="159">
        <f t="shared" si="167"/>
        <v>0</v>
      </c>
      <c r="AJ55" s="150">
        <f>+AG55-AH55-AI55</f>
        <v>642119383.20000005</v>
      </c>
      <c r="AL55" s="181" t="s">
        <v>12</v>
      </c>
      <c r="AM55" s="182">
        <f>SUM(AM57:AM58)</f>
        <v>642119383.20000005</v>
      </c>
      <c r="AN55" s="191">
        <f t="shared" ref="AN55:AO55" si="168">SUM(AN57:AN58)</f>
        <v>0</v>
      </c>
      <c r="AO55" s="191">
        <f t="shared" si="168"/>
        <v>0</v>
      </c>
      <c r="AP55" s="182">
        <f>+AM55-AN55-AO55</f>
        <v>642119383.20000005</v>
      </c>
      <c r="AR55" s="149" t="s">
        <v>12</v>
      </c>
      <c r="AS55" s="150">
        <f>SUM(AS57:AS58)</f>
        <v>642119383.20000005</v>
      </c>
      <c r="AT55" s="159">
        <f t="shared" ref="AT55:AU55" si="169">SUM(AT57:AT58)</f>
        <v>0</v>
      </c>
      <c r="AU55" s="159">
        <f t="shared" si="169"/>
        <v>0</v>
      </c>
      <c r="AV55" s="150">
        <f>+AS55-AT55-AU55</f>
        <v>642119383.20000005</v>
      </c>
      <c r="AX55" s="215" t="s">
        <v>12</v>
      </c>
      <c r="AY55" s="216">
        <f>SUM(AY57:AY58)</f>
        <v>642119383.20000005</v>
      </c>
      <c r="AZ55" s="225">
        <f t="shared" ref="AZ55:BA55" si="170">SUM(AZ57:AZ58)</f>
        <v>0</v>
      </c>
      <c r="BA55" s="225">
        <f t="shared" si="170"/>
        <v>0</v>
      </c>
      <c r="BB55" s="216">
        <f>+AY55-AZ55-BA55</f>
        <v>642119383.20000005</v>
      </c>
      <c r="BD55" s="247" t="s">
        <v>12</v>
      </c>
      <c r="BE55" s="248">
        <f>SUM(BE57:BE58)</f>
        <v>642119383.20000005</v>
      </c>
      <c r="BF55" s="248">
        <f t="shared" ref="BF55:BG55" si="171">SUM(BF57:BF58)</f>
        <v>0</v>
      </c>
      <c r="BG55" s="248">
        <f t="shared" si="171"/>
        <v>0</v>
      </c>
      <c r="BH55" s="248">
        <f>+BE55-BF55-BG55</f>
        <v>642119383.20000005</v>
      </c>
      <c r="BJ55" s="270" t="s">
        <v>12</v>
      </c>
      <c r="BK55" s="191">
        <f>SUM(BK57:BK58)</f>
        <v>642119383.20000005</v>
      </c>
      <c r="BL55" s="191">
        <f t="shared" ref="BL55:BM55" si="172">SUM(BL57:BL58)</f>
        <v>0</v>
      </c>
      <c r="BM55" s="191">
        <f t="shared" si="172"/>
        <v>0</v>
      </c>
      <c r="BN55" s="191">
        <f>+BK55-BL55-BM55</f>
        <v>642119383.20000005</v>
      </c>
      <c r="BP55" s="288" t="s">
        <v>12</v>
      </c>
      <c r="BQ55" s="289">
        <f>SUM(BQ57:BQ58)</f>
        <v>642119383.20000005</v>
      </c>
      <c r="BR55" s="289">
        <f t="shared" ref="BR55:BS55" si="173">SUM(BR57:BR58)</f>
        <v>0</v>
      </c>
      <c r="BS55" s="289">
        <f t="shared" si="173"/>
        <v>0</v>
      </c>
      <c r="BT55" s="289">
        <f>+BQ55-BR55-BS55</f>
        <v>642119383.20000005</v>
      </c>
      <c r="BV55" s="345" t="s">
        <v>12</v>
      </c>
      <c r="BW55" s="348">
        <f>SUM(BW57:BW58)</f>
        <v>654908674.20000005</v>
      </c>
      <c r="BX55" s="348">
        <f t="shared" ref="BX55:BY55" si="174">SUM(BX57:BX58)</f>
        <v>0</v>
      </c>
      <c r="BY55" s="348">
        <f t="shared" si="174"/>
        <v>12789291</v>
      </c>
      <c r="BZ55" s="348">
        <f>+BW55-BX55-BY55</f>
        <v>642119383.20000005</v>
      </c>
      <c r="CA55" s="207">
        <f>+BZ55+BZ60</f>
        <v>735507360.20000005</v>
      </c>
      <c r="CB55" s="207">
        <f>+CA56-CA55</f>
        <v>0</v>
      </c>
      <c r="CC55" s="206"/>
    </row>
    <row r="56" spans="1:81" x14ac:dyDescent="0.2">
      <c r="A56" s="11" t="s">
        <v>1</v>
      </c>
      <c r="B56" s="308"/>
      <c r="C56" s="308"/>
      <c r="D56" s="308"/>
      <c r="E56" s="308"/>
      <c r="F56" s="310"/>
      <c r="H56" s="28" t="s">
        <v>1</v>
      </c>
      <c r="I56" s="29"/>
      <c r="J56" s="326"/>
      <c r="K56" s="326"/>
      <c r="L56" s="29"/>
      <c r="N56" s="60" t="s">
        <v>1</v>
      </c>
      <c r="O56" s="61"/>
      <c r="P56" s="332"/>
      <c r="Q56" s="332"/>
      <c r="R56" s="61"/>
      <c r="T56" s="91" t="s">
        <v>1</v>
      </c>
      <c r="U56" s="92"/>
      <c r="V56" s="92"/>
      <c r="W56" s="92"/>
      <c r="X56" s="92"/>
      <c r="Z56" s="121" t="s">
        <v>1</v>
      </c>
      <c r="AA56" s="122"/>
      <c r="AB56" s="130"/>
      <c r="AC56" s="130"/>
      <c r="AD56" s="122"/>
      <c r="AF56" s="151" t="s">
        <v>1</v>
      </c>
      <c r="AG56" s="152"/>
      <c r="AH56" s="160"/>
      <c r="AI56" s="160"/>
      <c r="AJ56" s="152"/>
      <c r="AL56" s="183" t="s">
        <v>1</v>
      </c>
      <c r="AM56" s="184"/>
      <c r="AN56" s="192"/>
      <c r="AO56" s="192"/>
      <c r="AP56" s="184"/>
      <c r="AR56" s="151" t="s">
        <v>1</v>
      </c>
      <c r="AS56" s="152"/>
      <c r="AT56" s="160"/>
      <c r="AU56" s="160"/>
      <c r="AV56" s="152"/>
      <c r="AX56" s="217" t="s">
        <v>1</v>
      </c>
      <c r="AY56" s="218"/>
      <c r="AZ56" s="226"/>
      <c r="BA56" s="226"/>
      <c r="BB56" s="218"/>
      <c r="BD56" s="249" t="s">
        <v>1</v>
      </c>
      <c r="BE56" s="250"/>
      <c r="BF56" s="250"/>
      <c r="BG56" s="250"/>
      <c r="BH56" s="250"/>
      <c r="BJ56" s="271" t="s">
        <v>1</v>
      </c>
      <c r="BK56" s="192"/>
      <c r="BL56" s="192"/>
      <c r="BM56" s="192"/>
      <c r="BN56" s="192"/>
      <c r="BP56" s="290" t="s">
        <v>1</v>
      </c>
      <c r="BQ56" s="291"/>
      <c r="BR56" s="291"/>
      <c r="BS56" s="291"/>
      <c r="BT56" s="291"/>
      <c r="BV56" s="374" t="s">
        <v>1</v>
      </c>
      <c r="BW56" s="375"/>
      <c r="BX56" s="375"/>
      <c r="BY56" s="375"/>
      <c r="BZ56" s="375"/>
      <c r="CA56" s="206">
        <v>735507360.20000005</v>
      </c>
      <c r="CC56" s="206"/>
    </row>
    <row r="57" spans="1:81" x14ac:dyDescent="0.2">
      <c r="A57" s="13" t="s">
        <v>32</v>
      </c>
      <c r="B57" s="76">
        <v>37500875</v>
      </c>
      <c r="C57" s="76">
        <v>0</v>
      </c>
      <c r="D57" s="76">
        <v>0</v>
      </c>
      <c r="E57" s="76">
        <f>+B57-C57-D57</f>
        <v>37500875</v>
      </c>
      <c r="F57" s="310"/>
      <c r="H57" s="30" t="s">
        <v>32</v>
      </c>
      <c r="I57" s="31">
        <f t="shared" ref="I57:I58" si="175">+E57</f>
        <v>37500875</v>
      </c>
      <c r="J57" s="79">
        <v>0</v>
      </c>
      <c r="K57" s="79">
        <v>0</v>
      </c>
      <c r="L57" s="31">
        <f>+I57-J57-K57</f>
        <v>37500875</v>
      </c>
      <c r="N57" s="62" t="s">
        <v>32</v>
      </c>
      <c r="O57" s="63">
        <f t="shared" ref="O57:O58" si="176">+L57</f>
        <v>37500875</v>
      </c>
      <c r="P57" s="81">
        <v>0</v>
      </c>
      <c r="Q57" s="81">
        <v>0</v>
      </c>
      <c r="R57" s="63">
        <f>+O57-P57-Q57</f>
        <v>37500875</v>
      </c>
      <c r="T57" s="93" t="s">
        <v>32</v>
      </c>
      <c r="U57" s="94">
        <f t="shared" ref="U57:U58" si="177">+R57</f>
        <v>37500875</v>
      </c>
      <c r="V57" s="94">
        <v>0</v>
      </c>
      <c r="W57" s="94">
        <v>0</v>
      </c>
      <c r="X57" s="94">
        <f>+U57-V57-W57</f>
        <v>37500875</v>
      </c>
      <c r="Z57" s="123" t="s">
        <v>32</v>
      </c>
      <c r="AA57" s="124">
        <f t="shared" ref="AA57:AA58" si="178">+X57</f>
        <v>37500875</v>
      </c>
      <c r="AB57" s="125">
        <v>0</v>
      </c>
      <c r="AC57" s="125">
        <v>0</v>
      </c>
      <c r="AD57" s="124">
        <f>+AA57-AB57-AC57</f>
        <v>37500875</v>
      </c>
      <c r="AF57" s="153" t="s">
        <v>32</v>
      </c>
      <c r="AG57" s="154">
        <f t="shared" ref="AG57:AG58" si="179">+AD57</f>
        <v>37500875</v>
      </c>
      <c r="AH57" s="155">
        <v>0</v>
      </c>
      <c r="AI57" s="155">
        <v>0</v>
      </c>
      <c r="AJ57" s="154">
        <f>+AG57-AH57-AI57</f>
        <v>37500875</v>
      </c>
      <c r="AL57" s="185" t="s">
        <v>32</v>
      </c>
      <c r="AM57" s="186">
        <f t="shared" ref="AM57:AM58" si="180">+AJ57</f>
        <v>37500875</v>
      </c>
      <c r="AN57" s="187">
        <v>0</v>
      </c>
      <c r="AO57" s="187">
        <v>0</v>
      </c>
      <c r="AP57" s="186">
        <f>+AM57-AN57-AO57</f>
        <v>37500875</v>
      </c>
      <c r="AR57" s="153" t="s">
        <v>32</v>
      </c>
      <c r="AS57" s="154">
        <f t="shared" ref="AS57:AS58" si="181">+AP57</f>
        <v>37500875</v>
      </c>
      <c r="AT57" s="155">
        <v>0</v>
      </c>
      <c r="AU57" s="155">
        <v>0</v>
      </c>
      <c r="AV57" s="154">
        <f>+AS57-AT57-AU57</f>
        <v>37500875</v>
      </c>
      <c r="AX57" s="219" t="s">
        <v>32</v>
      </c>
      <c r="AY57" s="220">
        <f t="shared" ref="AY57:AY58" si="182">+AV57</f>
        <v>37500875</v>
      </c>
      <c r="AZ57" s="221">
        <v>0</v>
      </c>
      <c r="BA57" s="221">
        <v>0</v>
      </c>
      <c r="BB57" s="220">
        <f>+AY57-AZ57-BA57</f>
        <v>37500875</v>
      </c>
      <c r="BD57" s="251" t="s">
        <v>32</v>
      </c>
      <c r="BE57" s="252">
        <f t="shared" ref="BE57:BE58" si="183">+BB57</f>
        <v>37500875</v>
      </c>
      <c r="BF57" s="252">
        <v>0</v>
      </c>
      <c r="BG57" s="252">
        <v>0</v>
      </c>
      <c r="BH57" s="252">
        <f>+BE57-BF57-BG57</f>
        <v>37500875</v>
      </c>
      <c r="BJ57" s="193" t="s">
        <v>32</v>
      </c>
      <c r="BK57" s="187">
        <f t="shared" ref="BK57:BK58" si="184">+BH57</f>
        <v>37500875</v>
      </c>
      <c r="BL57" s="187">
        <v>0</v>
      </c>
      <c r="BM57" s="187">
        <v>0</v>
      </c>
      <c r="BN57" s="187">
        <f>+BK57-BL57-BM57</f>
        <v>37500875</v>
      </c>
      <c r="BP57" s="292" t="s">
        <v>32</v>
      </c>
      <c r="BQ57" s="293">
        <f t="shared" ref="BQ57:BQ58" si="185">+BN57</f>
        <v>37500875</v>
      </c>
      <c r="BR57" s="293">
        <v>0</v>
      </c>
      <c r="BS57" s="293">
        <v>0</v>
      </c>
      <c r="BT57" s="293">
        <f>+BQ57-BR57-BS57</f>
        <v>37500875</v>
      </c>
      <c r="BV57" s="376" t="s">
        <v>32</v>
      </c>
      <c r="BW57" s="377">
        <f t="shared" ref="BW57:BW58" si="186">+B57</f>
        <v>37500875</v>
      </c>
      <c r="BX57" s="377">
        <f t="shared" ref="BX57:BX58" si="187">+C57+J57+P57+V57+AB57+AH57+AN57+AT57+AZ57+BF57+BL57+BR57</f>
        <v>0</v>
      </c>
      <c r="BY57" s="377">
        <f t="shared" ref="BY57:BY58" si="188">+D57+K57+Q57+W57+AC57+AI57+AO57+AU57+BA57+BG57+BM57+BS57</f>
        <v>0</v>
      </c>
      <c r="BZ57" s="377">
        <f t="shared" ref="BZ57:BZ58" si="189">+BW57-BX57-BY57</f>
        <v>37500875</v>
      </c>
      <c r="CC57" s="206"/>
    </row>
    <row r="58" spans="1:81" ht="15.75" customHeight="1" x14ac:dyDescent="0.2">
      <c r="A58" s="13" t="s">
        <v>33</v>
      </c>
      <c r="B58" s="76">
        <v>617407799.20000005</v>
      </c>
      <c r="C58" s="76">
        <v>0</v>
      </c>
      <c r="D58" s="76">
        <v>0</v>
      </c>
      <c r="E58" s="76">
        <f>+B58-C58-D58</f>
        <v>617407799.20000005</v>
      </c>
      <c r="F58" s="310">
        <v>34498.000000715256</v>
      </c>
      <c r="H58" s="30" t="s">
        <v>33</v>
      </c>
      <c r="I58" s="31">
        <f t="shared" si="175"/>
        <v>617407799.20000005</v>
      </c>
      <c r="J58" s="79">
        <v>0</v>
      </c>
      <c r="K58" s="79">
        <v>0</v>
      </c>
      <c r="L58" s="31">
        <f>+I58-J58-K58</f>
        <v>617407799.20000005</v>
      </c>
      <c r="N58" s="62" t="s">
        <v>33</v>
      </c>
      <c r="O58" s="63">
        <f t="shared" si="176"/>
        <v>617407799.20000005</v>
      </c>
      <c r="P58" s="81">
        <v>0</v>
      </c>
      <c r="Q58" s="81">
        <v>12789291</v>
      </c>
      <c r="R58" s="63">
        <f>+O58-P58-Q58</f>
        <v>604618508.20000005</v>
      </c>
      <c r="T58" s="93" t="s">
        <v>33</v>
      </c>
      <c r="U58" s="94">
        <f t="shared" si="177"/>
        <v>604618508.20000005</v>
      </c>
      <c r="V58" s="94">
        <v>0</v>
      </c>
      <c r="W58" s="94">
        <v>0</v>
      </c>
      <c r="X58" s="94">
        <f>+U58-V58-W58</f>
        <v>604618508.20000005</v>
      </c>
      <c r="Z58" s="123" t="s">
        <v>33</v>
      </c>
      <c r="AA58" s="124">
        <f t="shared" si="178"/>
        <v>604618508.20000005</v>
      </c>
      <c r="AB58" s="125">
        <v>0</v>
      </c>
      <c r="AC58" s="125">
        <v>0</v>
      </c>
      <c r="AD58" s="124">
        <f>+AA58-AB58-AC58</f>
        <v>604618508.20000005</v>
      </c>
      <c r="AF58" s="153" t="s">
        <v>33</v>
      </c>
      <c r="AG58" s="154">
        <f t="shared" si="179"/>
        <v>604618508.20000005</v>
      </c>
      <c r="AH58" s="155">
        <v>0</v>
      </c>
      <c r="AI58" s="155">
        <v>0</v>
      </c>
      <c r="AJ58" s="154">
        <f>+AG58-AH58-AI58</f>
        <v>604618508.20000005</v>
      </c>
      <c r="AL58" s="185" t="s">
        <v>33</v>
      </c>
      <c r="AM58" s="186">
        <f t="shared" si="180"/>
        <v>604618508.20000005</v>
      </c>
      <c r="AN58" s="187">
        <v>0</v>
      </c>
      <c r="AO58" s="187">
        <v>0</v>
      </c>
      <c r="AP58" s="186">
        <f>+AM58-AN58-AO58</f>
        <v>604618508.20000005</v>
      </c>
      <c r="AR58" s="153" t="s">
        <v>33</v>
      </c>
      <c r="AS58" s="154">
        <f t="shared" si="181"/>
        <v>604618508.20000005</v>
      </c>
      <c r="AT58" s="155">
        <v>0</v>
      </c>
      <c r="AU58" s="155">
        <v>0</v>
      </c>
      <c r="AV58" s="154">
        <f>+AS58-AT58-AU58</f>
        <v>604618508.20000005</v>
      </c>
      <c r="AX58" s="219" t="s">
        <v>33</v>
      </c>
      <c r="AY58" s="220">
        <f t="shared" si="182"/>
        <v>604618508.20000005</v>
      </c>
      <c r="AZ58" s="221">
        <v>0</v>
      </c>
      <c r="BA58" s="221">
        <v>0</v>
      </c>
      <c r="BB58" s="220">
        <f>+AY58-AZ58-BA58</f>
        <v>604618508.20000005</v>
      </c>
      <c r="BD58" s="251" t="s">
        <v>33</v>
      </c>
      <c r="BE58" s="252">
        <f t="shared" si="183"/>
        <v>604618508.20000005</v>
      </c>
      <c r="BF58" s="252">
        <v>0</v>
      </c>
      <c r="BG58" s="252">
        <v>0</v>
      </c>
      <c r="BH58" s="252">
        <f>+BE58-BF58-BG58</f>
        <v>604618508.20000005</v>
      </c>
      <c r="BJ58" s="193" t="s">
        <v>33</v>
      </c>
      <c r="BK58" s="187">
        <f t="shared" si="184"/>
        <v>604618508.20000005</v>
      </c>
      <c r="BL58" s="187">
        <v>0</v>
      </c>
      <c r="BM58" s="187">
        <v>0</v>
      </c>
      <c r="BN58" s="187">
        <f>+BK58-BL58-BM58</f>
        <v>604618508.20000005</v>
      </c>
      <c r="BP58" s="292" t="s">
        <v>33</v>
      </c>
      <c r="BQ58" s="293">
        <f t="shared" si="185"/>
        <v>604618508.20000005</v>
      </c>
      <c r="BR58" s="293">
        <v>0</v>
      </c>
      <c r="BS58" s="293">
        <v>0</v>
      </c>
      <c r="BT58" s="293">
        <f>+BQ58-BR58-BS58</f>
        <v>604618508.20000005</v>
      </c>
      <c r="BV58" s="376" t="s">
        <v>33</v>
      </c>
      <c r="BW58" s="377">
        <f t="shared" si="186"/>
        <v>617407799.20000005</v>
      </c>
      <c r="BX58" s="377">
        <f t="shared" si="187"/>
        <v>0</v>
      </c>
      <c r="BY58" s="377">
        <f t="shared" si="188"/>
        <v>12789291</v>
      </c>
      <c r="BZ58" s="377">
        <f t="shared" si="189"/>
        <v>604618508.20000005</v>
      </c>
      <c r="CC58" s="206"/>
    </row>
    <row r="59" spans="1:81" x14ac:dyDescent="0.2">
      <c r="A59" s="17"/>
      <c r="B59" s="306"/>
      <c r="C59" s="306"/>
      <c r="D59" s="306"/>
      <c r="E59" s="306"/>
      <c r="F59" s="310"/>
      <c r="H59" s="32"/>
      <c r="I59" s="33"/>
      <c r="J59" s="327"/>
      <c r="K59" s="327"/>
      <c r="L59" s="33"/>
      <c r="N59" s="64"/>
      <c r="O59" s="65"/>
      <c r="P59" s="333"/>
      <c r="Q59" s="333"/>
      <c r="R59" s="65"/>
      <c r="T59" s="95"/>
      <c r="U59" s="96"/>
      <c r="V59" s="96"/>
      <c r="W59" s="96"/>
      <c r="X59" s="96"/>
      <c r="Z59" s="126"/>
      <c r="AA59" s="127"/>
      <c r="AB59" s="128"/>
      <c r="AC59" s="128"/>
      <c r="AD59" s="127"/>
      <c r="AF59" s="156"/>
      <c r="AG59" s="157"/>
      <c r="AH59" s="158"/>
      <c r="AI59" s="158"/>
      <c r="AJ59" s="157"/>
      <c r="AL59" s="188"/>
      <c r="AM59" s="189"/>
      <c r="AN59" s="190"/>
      <c r="AO59" s="190"/>
      <c r="AP59" s="189"/>
      <c r="AR59" s="156"/>
      <c r="AS59" s="157"/>
      <c r="AT59" s="158"/>
      <c r="AU59" s="158"/>
      <c r="AV59" s="157"/>
      <c r="AX59" s="222"/>
      <c r="AY59" s="223"/>
      <c r="AZ59" s="224"/>
      <c r="BA59" s="224"/>
      <c r="BB59" s="223"/>
      <c r="BD59" s="253"/>
      <c r="BE59" s="254"/>
      <c r="BF59" s="254"/>
      <c r="BG59" s="254"/>
      <c r="BH59" s="254"/>
      <c r="BJ59" s="272"/>
      <c r="BK59" s="190"/>
      <c r="BL59" s="190"/>
      <c r="BM59" s="190"/>
      <c r="BN59" s="190"/>
      <c r="BP59" s="294"/>
      <c r="BQ59" s="295"/>
      <c r="BR59" s="295"/>
      <c r="BS59" s="295"/>
      <c r="BT59" s="295"/>
      <c r="BV59" s="378"/>
      <c r="BW59" s="379"/>
      <c r="BX59" s="379"/>
      <c r="BY59" s="379"/>
      <c r="BZ59" s="379"/>
      <c r="CC59" s="206"/>
    </row>
    <row r="60" spans="1:81" s="19" customFormat="1" x14ac:dyDescent="0.2">
      <c r="A60" s="15" t="s">
        <v>13</v>
      </c>
      <c r="B60" s="307">
        <f>SUM(B62:B66)</f>
        <v>126093531</v>
      </c>
      <c r="C60" s="307">
        <f>SUM(C62:C66)</f>
        <v>0</v>
      </c>
      <c r="D60" s="307">
        <f>SUM(D62:D66)</f>
        <v>0</v>
      </c>
      <c r="E60" s="307">
        <f>SUM(E62:E66)</f>
        <v>126093531</v>
      </c>
      <c r="F60" s="310"/>
      <c r="H60" s="26" t="s">
        <v>13</v>
      </c>
      <c r="I60" s="27">
        <f>SUM(I62:I66)</f>
        <v>126093531</v>
      </c>
      <c r="J60" s="325">
        <f>SUM(J62:J66)</f>
        <v>0</v>
      </c>
      <c r="K60" s="325">
        <f>SUM(K62:K66)</f>
        <v>0</v>
      </c>
      <c r="L60" s="27">
        <f>SUM(L62:L66)</f>
        <v>126093531</v>
      </c>
      <c r="N60" s="58" t="s">
        <v>13</v>
      </c>
      <c r="O60" s="59">
        <f>SUM(O62:O66)</f>
        <v>126093531</v>
      </c>
      <c r="P60" s="331">
        <f>SUM(P62:P66)</f>
        <v>0</v>
      </c>
      <c r="Q60" s="331">
        <f>SUM(Q62:Q66)</f>
        <v>32705554</v>
      </c>
      <c r="R60" s="59">
        <f>SUM(R62:R66)</f>
        <v>93387977</v>
      </c>
      <c r="T60" s="89" t="s">
        <v>13</v>
      </c>
      <c r="U60" s="90">
        <f>SUM(U62:U66)</f>
        <v>93387977</v>
      </c>
      <c r="V60" s="90">
        <f>SUM(V62:V66)</f>
        <v>0</v>
      </c>
      <c r="W60" s="90">
        <f>SUM(W62:W66)</f>
        <v>0</v>
      </c>
      <c r="X60" s="90">
        <f>SUM(X62:X66)</f>
        <v>93387977</v>
      </c>
      <c r="Z60" s="119" t="s">
        <v>13</v>
      </c>
      <c r="AA60" s="120">
        <f>SUM(AA62:AA66)</f>
        <v>93387977</v>
      </c>
      <c r="AB60" s="129">
        <f>SUM(AB62:AB66)</f>
        <v>0</v>
      </c>
      <c r="AC60" s="129">
        <f>SUM(AC62:AC66)</f>
        <v>0</v>
      </c>
      <c r="AD60" s="120">
        <f>SUM(AD62:AD66)</f>
        <v>93387977</v>
      </c>
      <c r="AF60" s="149" t="s">
        <v>13</v>
      </c>
      <c r="AG60" s="150">
        <f>SUM(AG62:AG66)</f>
        <v>93387977</v>
      </c>
      <c r="AH60" s="159">
        <f>SUM(AH62:AH66)</f>
        <v>0</v>
      </c>
      <c r="AI60" s="159">
        <f>SUM(AI62:AI66)</f>
        <v>0</v>
      </c>
      <c r="AJ60" s="150">
        <f>SUM(AJ62:AJ66)</f>
        <v>93387977</v>
      </c>
      <c r="AL60" s="181" t="s">
        <v>13</v>
      </c>
      <c r="AM60" s="182">
        <f>SUM(AM62:AM66)</f>
        <v>93387977</v>
      </c>
      <c r="AN60" s="191">
        <f>SUM(AN62:AN66)</f>
        <v>0</v>
      </c>
      <c r="AO60" s="191">
        <f>SUM(AO62:AO66)</f>
        <v>0</v>
      </c>
      <c r="AP60" s="182">
        <f>SUM(AP62:AP66)</f>
        <v>93387977</v>
      </c>
      <c r="AR60" s="149" t="s">
        <v>13</v>
      </c>
      <c r="AS60" s="150">
        <f>SUM(AS62:AS66)</f>
        <v>93387977</v>
      </c>
      <c r="AT60" s="159">
        <f>SUM(AT62:AT66)</f>
        <v>0</v>
      </c>
      <c r="AU60" s="159">
        <f>SUM(AU62:AU66)</f>
        <v>0</v>
      </c>
      <c r="AV60" s="150">
        <f>SUM(AV62:AV66)</f>
        <v>93387977</v>
      </c>
      <c r="AX60" s="215" t="s">
        <v>13</v>
      </c>
      <c r="AY60" s="216">
        <f>SUM(AY62:AY66)</f>
        <v>93387977</v>
      </c>
      <c r="AZ60" s="225">
        <f>SUM(AZ62:AZ66)</f>
        <v>0</v>
      </c>
      <c r="BA60" s="225">
        <f>SUM(BA62:BA66)</f>
        <v>0</v>
      </c>
      <c r="BB60" s="216">
        <f>SUM(BB62:BB66)</f>
        <v>93387977</v>
      </c>
      <c r="BD60" s="247" t="s">
        <v>13</v>
      </c>
      <c r="BE60" s="248">
        <f>SUM(BE62:BE66)</f>
        <v>93387977</v>
      </c>
      <c r="BF60" s="248">
        <f>SUM(BF62:BF66)</f>
        <v>0</v>
      </c>
      <c r="BG60" s="248">
        <f>SUM(BG62:BG66)</f>
        <v>0</v>
      </c>
      <c r="BH60" s="248">
        <f>SUM(BH62:BH66)</f>
        <v>93387977</v>
      </c>
      <c r="BJ60" s="270" t="s">
        <v>13</v>
      </c>
      <c r="BK60" s="191">
        <f>SUM(BK62:BK66)</f>
        <v>93387977</v>
      </c>
      <c r="BL60" s="191">
        <f>SUM(BL62:BL66)</f>
        <v>0</v>
      </c>
      <c r="BM60" s="191">
        <f>SUM(BM62:BM66)</f>
        <v>0</v>
      </c>
      <c r="BN60" s="191">
        <f>SUM(BN62:BN66)</f>
        <v>93387977</v>
      </c>
      <c r="BP60" s="288" t="s">
        <v>13</v>
      </c>
      <c r="BQ60" s="289">
        <f>SUM(BQ62:BQ66)</f>
        <v>93387977</v>
      </c>
      <c r="BR60" s="289">
        <f>SUM(BR62:BR66)</f>
        <v>0</v>
      </c>
      <c r="BS60" s="289">
        <f>SUM(BS62:BS66)</f>
        <v>0</v>
      </c>
      <c r="BT60" s="289">
        <f>SUM(BT62:BT66)</f>
        <v>93387977</v>
      </c>
      <c r="BV60" s="345" t="s">
        <v>13</v>
      </c>
      <c r="BW60" s="348">
        <f>SUM(BW62:BW66)</f>
        <v>126093531</v>
      </c>
      <c r="BX60" s="348">
        <f>SUM(BX62:BX66)</f>
        <v>0</v>
      </c>
      <c r="BY60" s="348">
        <f>SUM(BY62:BY66)</f>
        <v>32705554</v>
      </c>
      <c r="BZ60" s="348">
        <f>SUM(BZ62:BZ66)</f>
        <v>93387977</v>
      </c>
      <c r="CC60" s="206"/>
    </row>
    <row r="61" spans="1:81" x14ac:dyDescent="0.2">
      <c r="A61" s="11" t="s">
        <v>1</v>
      </c>
      <c r="B61" s="308"/>
      <c r="C61" s="308"/>
      <c r="D61" s="308"/>
      <c r="E61" s="308"/>
      <c r="F61" s="310"/>
      <c r="H61" s="28" t="s">
        <v>1</v>
      </c>
      <c r="I61" s="29"/>
      <c r="J61" s="326"/>
      <c r="K61" s="326"/>
      <c r="L61" s="29"/>
      <c r="N61" s="60" t="s">
        <v>1</v>
      </c>
      <c r="O61" s="61"/>
      <c r="P61" s="332"/>
      <c r="Q61" s="332"/>
      <c r="R61" s="61"/>
      <c r="T61" s="91" t="s">
        <v>1</v>
      </c>
      <c r="U61" s="92"/>
      <c r="V61" s="92"/>
      <c r="W61" s="92"/>
      <c r="X61" s="92"/>
      <c r="Z61" s="121" t="s">
        <v>1</v>
      </c>
      <c r="AA61" s="122"/>
      <c r="AB61" s="130"/>
      <c r="AC61" s="130"/>
      <c r="AD61" s="122"/>
      <c r="AF61" s="151" t="s">
        <v>1</v>
      </c>
      <c r="AG61" s="152"/>
      <c r="AH61" s="160"/>
      <c r="AI61" s="160"/>
      <c r="AJ61" s="152"/>
      <c r="AL61" s="183" t="s">
        <v>1</v>
      </c>
      <c r="AM61" s="184"/>
      <c r="AN61" s="192"/>
      <c r="AO61" s="192"/>
      <c r="AP61" s="184"/>
      <c r="AR61" s="151" t="s">
        <v>1</v>
      </c>
      <c r="AS61" s="152"/>
      <c r="AT61" s="160"/>
      <c r="AU61" s="160"/>
      <c r="AV61" s="152"/>
      <c r="AX61" s="217" t="s">
        <v>1</v>
      </c>
      <c r="AY61" s="218"/>
      <c r="AZ61" s="226"/>
      <c r="BA61" s="226"/>
      <c r="BB61" s="218"/>
      <c r="BD61" s="249" t="s">
        <v>1</v>
      </c>
      <c r="BE61" s="250"/>
      <c r="BF61" s="250"/>
      <c r="BG61" s="250"/>
      <c r="BH61" s="250"/>
      <c r="BJ61" s="271" t="s">
        <v>1</v>
      </c>
      <c r="BK61" s="192"/>
      <c r="BL61" s="192"/>
      <c r="BM61" s="192"/>
      <c r="BN61" s="192"/>
      <c r="BP61" s="290" t="s">
        <v>1</v>
      </c>
      <c r="BQ61" s="291"/>
      <c r="BR61" s="291"/>
      <c r="BS61" s="291"/>
      <c r="BT61" s="291"/>
      <c r="BV61" s="374" t="s">
        <v>1</v>
      </c>
      <c r="BW61" s="375"/>
      <c r="BX61" s="375"/>
      <c r="BY61" s="375"/>
      <c r="BZ61" s="375"/>
      <c r="CC61" s="206"/>
    </row>
    <row r="62" spans="1:81" x14ac:dyDescent="0.2">
      <c r="A62" s="13" t="s">
        <v>16</v>
      </c>
      <c r="B62" s="76">
        <v>34256414</v>
      </c>
      <c r="C62" s="76">
        <v>0</v>
      </c>
      <c r="D62" s="76">
        <v>0</v>
      </c>
      <c r="E62" s="76">
        <f>+B62-C62-D62</f>
        <v>34256414</v>
      </c>
      <c r="F62" s="310"/>
      <c r="H62" s="30" t="s">
        <v>16</v>
      </c>
      <c r="I62" s="31">
        <f t="shared" ref="I62:I66" si="190">+E62</f>
        <v>34256414</v>
      </c>
      <c r="J62" s="79">
        <v>0</v>
      </c>
      <c r="K62" s="79">
        <v>0</v>
      </c>
      <c r="L62" s="31">
        <f t="shared" ref="L62:L66" si="191">+I62-J62-K62</f>
        <v>34256414</v>
      </c>
      <c r="N62" s="62" t="s">
        <v>16</v>
      </c>
      <c r="O62" s="63">
        <f t="shared" ref="O62:O66" si="192">+L62</f>
        <v>34256414</v>
      </c>
      <c r="P62" s="81">
        <v>0</v>
      </c>
      <c r="Q62" s="81">
        <v>32705554</v>
      </c>
      <c r="R62" s="63">
        <f t="shared" ref="R62:R66" si="193">+O62-P62-Q62</f>
        <v>1550860</v>
      </c>
      <c r="T62" s="93" t="s">
        <v>16</v>
      </c>
      <c r="U62" s="94">
        <f t="shared" ref="U62:U66" si="194">+R62</f>
        <v>1550860</v>
      </c>
      <c r="V62" s="94">
        <v>0</v>
      </c>
      <c r="W62" s="94">
        <v>0</v>
      </c>
      <c r="X62" s="94">
        <f t="shared" ref="X62:X66" si="195">+U62-V62-W62</f>
        <v>1550860</v>
      </c>
      <c r="Z62" s="123" t="s">
        <v>16</v>
      </c>
      <c r="AA62" s="124">
        <f t="shared" ref="AA62:AA66" si="196">+X62</f>
        <v>1550860</v>
      </c>
      <c r="AB62" s="125">
        <v>0</v>
      </c>
      <c r="AC62" s="125">
        <v>0</v>
      </c>
      <c r="AD62" s="124">
        <f t="shared" ref="AD62:AD66" si="197">+AA62-AB62-AC62</f>
        <v>1550860</v>
      </c>
      <c r="AF62" s="153" t="s">
        <v>16</v>
      </c>
      <c r="AG62" s="154">
        <f t="shared" ref="AG62:AG66" si="198">+AD62</f>
        <v>1550860</v>
      </c>
      <c r="AH62" s="155">
        <v>0</v>
      </c>
      <c r="AI62" s="155">
        <v>0</v>
      </c>
      <c r="AJ62" s="154">
        <f t="shared" ref="AJ62:AJ66" si="199">+AG62-AH62-AI62</f>
        <v>1550860</v>
      </c>
      <c r="AL62" s="185" t="s">
        <v>16</v>
      </c>
      <c r="AM62" s="186">
        <f t="shared" ref="AM62:AM66" si="200">+AJ62</f>
        <v>1550860</v>
      </c>
      <c r="AN62" s="187">
        <v>0</v>
      </c>
      <c r="AO62" s="187">
        <v>0</v>
      </c>
      <c r="AP62" s="186">
        <f t="shared" ref="AP62:AP66" si="201">+AM62-AN62-AO62</f>
        <v>1550860</v>
      </c>
      <c r="AR62" s="153" t="s">
        <v>16</v>
      </c>
      <c r="AS62" s="154">
        <f t="shared" ref="AS62:AS66" si="202">+AP62</f>
        <v>1550860</v>
      </c>
      <c r="AT62" s="155">
        <v>0</v>
      </c>
      <c r="AU62" s="155">
        <v>0</v>
      </c>
      <c r="AV62" s="154">
        <f t="shared" ref="AV62:AV66" si="203">+AS62-AT62-AU62</f>
        <v>1550860</v>
      </c>
      <c r="AX62" s="219" t="s">
        <v>16</v>
      </c>
      <c r="AY62" s="220">
        <f t="shared" ref="AY62:AY66" si="204">+AV62</f>
        <v>1550860</v>
      </c>
      <c r="AZ62" s="221">
        <v>0</v>
      </c>
      <c r="BA62" s="221">
        <v>0</v>
      </c>
      <c r="BB62" s="220">
        <f t="shared" ref="BB62:BB66" si="205">+AY62-AZ62-BA62</f>
        <v>1550860</v>
      </c>
      <c r="BD62" s="251" t="s">
        <v>16</v>
      </c>
      <c r="BE62" s="252">
        <f t="shared" ref="BE62:BE66" si="206">+BB62</f>
        <v>1550860</v>
      </c>
      <c r="BF62" s="252">
        <v>0</v>
      </c>
      <c r="BG62" s="252">
        <v>0</v>
      </c>
      <c r="BH62" s="252">
        <f t="shared" ref="BH62:BH66" si="207">+BE62-BF62-BG62</f>
        <v>1550860</v>
      </c>
      <c r="BJ62" s="193" t="s">
        <v>16</v>
      </c>
      <c r="BK62" s="187">
        <f t="shared" ref="BK62:BK66" si="208">+BH62</f>
        <v>1550860</v>
      </c>
      <c r="BL62" s="187">
        <v>0</v>
      </c>
      <c r="BM62" s="187">
        <v>0</v>
      </c>
      <c r="BN62" s="187">
        <f t="shared" ref="BN62:BN66" si="209">+BK62-BL62-BM62</f>
        <v>1550860</v>
      </c>
      <c r="BP62" s="292" t="s">
        <v>16</v>
      </c>
      <c r="BQ62" s="293">
        <f t="shared" ref="BQ62:BQ66" si="210">+BN62</f>
        <v>1550860</v>
      </c>
      <c r="BR62" s="293">
        <v>0</v>
      </c>
      <c r="BS62" s="293">
        <v>0</v>
      </c>
      <c r="BT62" s="293">
        <f t="shared" ref="BT62:BT66" si="211">+BQ62-BR62-BS62</f>
        <v>1550860</v>
      </c>
      <c r="BV62" s="376" t="s">
        <v>16</v>
      </c>
      <c r="BW62" s="377">
        <f t="shared" ref="BW62:BW66" si="212">+B62</f>
        <v>34256414</v>
      </c>
      <c r="BX62" s="377">
        <f t="shared" ref="BX62:BX66" si="213">+C62+J62+P62+V62+AB62+AH62+AN62+AT62+AZ62+BF62+BL62+BR62</f>
        <v>0</v>
      </c>
      <c r="BY62" s="377">
        <f t="shared" ref="BY62:BY66" si="214">+D62+K62+Q62+W62+AC62+AI62+AO62+AU62+BA62+BG62+BM62+BS62</f>
        <v>32705554</v>
      </c>
      <c r="BZ62" s="377">
        <f>+BW62-BX62-BY62</f>
        <v>1550860</v>
      </c>
      <c r="CC62" s="206"/>
    </row>
    <row r="63" spans="1:81" x14ac:dyDescent="0.2">
      <c r="A63" s="13" t="s">
        <v>20</v>
      </c>
      <c r="B63" s="76">
        <v>63062187</v>
      </c>
      <c r="C63" s="76">
        <v>0</v>
      </c>
      <c r="D63" s="76">
        <v>0</v>
      </c>
      <c r="E63" s="76">
        <f t="shared" ref="E63:E66" si="215">+B63-C63-D63</f>
        <v>63062187</v>
      </c>
      <c r="F63" s="310"/>
      <c r="H63" s="30" t="s">
        <v>20</v>
      </c>
      <c r="I63" s="31">
        <f t="shared" si="190"/>
        <v>63062187</v>
      </c>
      <c r="J63" s="79">
        <v>0</v>
      </c>
      <c r="K63" s="79">
        <v>0</v>
      </c>
      <c r="L63" s="31">
        <f t="shared" si="191"/>
        <v>63062187</v>
      </c>
      <c r="N63" s="62" t="s">
        <v>20</v>
      </c>
      <c r="O63" s="63">
        <f t="shared" si="192"/>
        <v>63062187</v>
      </c>
      <c r="P63" s="81">
        <v>0</v>
      </c>
      <c r="Q63" s="81">
        <v>0</v>
      </c>
      <c r="R63" s="63">
        <f t="shared" si="193"/>
        <v>63062187</v>
      </c>
      <c r="T63" s="93" t="s">
        <v>20</v>
      </c>
      <c r="U63" s="94">
        <f t="shared" si="194"/>
        <v>63062187</v>
      </c>
      <c r="V63" s="94">
        <v>0</v>
      </c>
      <c r="W63" s="94">
        <v>0</v>
      </c>
      <c r="X63" s="94">
        <f t="shared" si="195"/>
        <v>63062187</v>
      </c>
      <c r="Z63" s="123" t="s">
        <v>20</v>
      </c>
      <c r="AA63" s="124">
        <f t="shared" si="196"/>
        <v>63062187</v>
      </c>
      <c r="AB63" s="125">
        <v>0</v>
      </c>
      <c r="AC63" s="125">
        <v>0</v>
      </c>
      <c r="AD63" s="124">
        <f t="shared" si="197"/>
        <v>63062187</v>
      </c>
      <c r="AF63" s="153" t="s">
        <v>20</v>
      </c>
      <c r="AG63" s="154">
        <f t="shared" si="198"/>
        <v>63062187</v>
      </c>
      <c r="AH63" s="155">
        <v>0</v>
      </c>
      <c r="AI63" s="155">
        <v>0</v>
      </c>
      <c r="AJ63" s="154">
        <f t="shared" si="199"/>
        <v>63062187</v>
      </c>
      <c r="AL63" s="185" t="s">
        <v>20</v>
      </c>
      <c r="AM63" s="186">
        <f t="shared" si="200"/>
        <v>63062187</v>
      </c>
      <c r="AN63" s="187">
        <v>0</v>
      </c>
      <c r="AO63" s="187">
        <v>0</v>
      </c>
      <c r="AP63" s="186">
        <f t="shared" si="201"/>
        <v>63062187</v>
      </c>
      <c r="AR63" s="153" t="s">
        <v>20</v>
      </c>
      <c r="AS63" s="154">
        <f t="shared" si="202"/>
        <v>63062187</v>
      </c>
      <c r="AT63" s="155">
        <v>0</v>
      </c>
      <c r="AU63" s="155">
        <v>0</v>
      </c>
      <c r="AV63" s="154">
        <f t="shared" si="203"/>
        <v>63062187</v>
      </c>
      <c r="AX63" s="219" t="s">
        <v>20</v>
      </c>
      <c r="AY63" s="220">
        <f t="shared" si="204"/>
        <v>63062187</v>
      </c>
      <c r="AZ63" s="221">
        <v>0</v>
      </c>
      <c r="BA63" s="221">
        <v>0</v>
      </c>
      <c r="BB63" s="220">
        <f t="shared" si="205"/>
        <v>63062187</v>
      </c>
      <c r="BD63" s="251" t="s">
        <v>20</v>
      </c>
      <c r="BE63" s="252">
        <f t="shared" si="206"/>
        <v>63062187</v>
      </c>
      <c r="BF63" s="252">
        <v>0</v>
      </c>
      <c r="BG63" s="252">
        <v>0</v>
      </c>
      <c r="BH63" s="252">
        <f t="shared" si="207"/>
        <v>63062187</v>
      </c>
      <c r="BJ63" s="193" t="s">
        <v>20</v>
      </c>
      <c r="BK63" s="187">
        <f t="shared" si="208"/>
        <v>63062187</v>
      </c>
      <c r="BL63" s="187">
        <v>0</v>
      </c>
      <c r="BM63" s="187">
        <v>0</v>
      </c>
      <c r="BN63" s="187">
        <f t="shared" si="209"/>
        <v>63062187</v>
      </c>
      <c r="BP63" s="292" t="s">
        <v>20</v>
      </c>
      <c r="BQ63" s="293">
        <f t="shared" si="210"/>
        <v>63062187</v>
      </c>
      <c r="BR63" s="293">
        <v>0</v>
      </c>
      <c r="BS63" s="293">
        <v>0</v>
      </c>
      <c r="BT63" s="293">
        <f t="shared" si="211"/>
        <v>63062187</v>
      </c>
      <c r="BV63" s="376" t="s">
        <v>20</v>
      </c>
      <c r="BW63" s="377">
        <f t="shared" si="212"/>
        <v>63062187</v>
      </c>
      <c r="BX63" s="377">
        <f t="shared" si="213"/>
        <v>0</v>
      </c>
      <c r="BY63" s="377">
        <f t="shared" si="214"/>
        <v>0</v>
      </c>
      <c r="BZ63" s="377">
        <f t="shared" ref="BZ63:BZ66" si="216">+BW63-BX63-BY63</f>
        <v>63062187</v>
      </c>
      <c r="CC63" s="206"/>
    </row>
    <row r="64" spans="1:81" x14ac:dyDescent="0.2">
      <c r="A64" s="13" t="s">
        <v>21</v>
      </c>
      <c r="B64" s="76">
        <v>27864255</v>
      </c>
      <c r="C64" s="76">
        <v>0</v>
      </c>
      <c r="D64" s="76">
        <v>0</v>
      </c>
      <c r="E64" s="76">
        <f t="shared" si="215"/>
        <v>27864255</v>
      </c>
      <c r="F64" s="310"/>
      <c r="H64" s="30" t="s">
        <v>21</v>
      </c>
      <c r="I64" s="31">
        <f t="shared" si="190"/>
        <v>27864255</v>
      </c>
      <c r="J64" s="79">
        <v>0</v>
      </c>
      <c r="K64" s="79">
        <v>0</v>
      </c>
      <c r="L64" s="31">
        <f t="shared" si="191"/>
        <v>27864255</v>
      </c>
      <c r="N64" s="62" t="s">
        <v>21</v>
      </c>
      <c r="O64" s="63">
        <f t="shared" si="192"/>
        <v>27864255</v>
      </c>
      <c r="P64" s="81">
        <v>0</v>
      </c>
      <c r="Q64" s="81">
        <v>0</v>
      </c>
      <c r="R64" s="63">
        <f t="shared" si="193"/>
        <v>27864255</v>
      </c>
      <c r="T64" s="93" t="s">
        <v>21</v>
      </c>
      <c r="U64" s="94">
        <f t="shared" si="194"/>
        <v>27864255</v>
      </c>
      <c r="V64" s="94">
        <v>0</v>
      </c>
      <c r="W64" s="94">
        <v>0</v>
      </c>
      <c r="X64" s="94">
        <f t="shared" si="195"/>
        <v>27864255</v>
      </c>
      <c r="Z64" s="123" t="s">
        <v>21</v>
      </c>
      <c r="AA64" s="124">
        <f t="shared" si="196"/>
        <v>27864255</v>
      </c>
      <c r="AB64" s="125">
        <v>0</v>
      </c>
      <c r="AC64" s="125">
        <v>0</v>
      </c>
      <c r="AD64" s="124">
        <f t="shared" si="197"/>
        <v>27864255</v>
      </c>
      <c r="AF64" s="153" t="s">
        <v>21</v>
      </c>
      <c r="AG64" s="154">
        <f t="shared" si="198"/>
        <v>27864255</v>
      </c>
      <c r="AH64" s="155">
        <v>0</v>
      </c>
      <c r="AI64" s="155">
        <v>0</v>
      </c>
      <c r="AJ64" s="154">
        <f t="shared" si="199"/>
        <v>27864255</v>
      </c>
      <c r="AL64" s="185" t="s">
        <v>21</v>
      </c>
      <c r="AM64" s="186">
        <f t="shared" si="200"/>
        <v>27864255</v>
      </c>
      <c r="AN64" s="187">
        <v>0</v>
      </c>
      <c r="AO64" s="187">
        <v>0</v>
      </c>
      <c r="AP64" s="186">
        <f t="shared" si="201"/>
        <v>27864255</v>
      </c>
      <c r="AR64" s="153" t="s">
        <v>21</v>
      </c>
      <c r="AS64" s="154">
        <f t="shared" si="202"/>
        <v>27864255</v>
      </c>
      <c r="AT64" s="155">
        <v>0</v>
      </c>
      <c r="AU64" s="155">
        <v>0</v>
      </c>
      <c r="AV64" s="154">
        <f t="shared" si="203"/>
        <v>27864255</v>
      </c>
      <c r="AX64" s="219" t="s">
        <v>21</v>
      </c>
      <c r="AY64" s="220">
        <f t="shared" si="204"/>
        <v>27864255</v>
      </c>
      <c r="AZ64" s="221">
        <v>0</v>
      </c>
      <c r="BA64" s="221">
        <v>0</v>
      </c>
      <c r="BB64" s="220">
        <f t="shared" si="205"/>
        <v>27864255</v>
      </c>
      <c r="BD64" s="251" t="s">
        <v>21</v>
      </c>
      <c r="BE64" s="252">
        <f t="shared" si="206"/>
        <v>27864255</v>
      </c>
      <c r="BF64" s="252">
        <v>0</v>
      </c>
      <c r="BG64" s="252">
        <v>0</v>
      </c>
      <c r="BH64" s="252">
        <f t="shared" si="207"/>
        <v>27864255</v>
      </c>
      <c r="BJ64" s="193" t="s">
        <v>21</v>
      </c>
      <c r="BK64" s="187">
        <f t="shared" si="208"/>
        <v>27864255</v>
      </c>
      <c r="BL64" s="187">
        <v>0</v>
      </c>
      <c r="BM64" s="187">
        <v>0</v>
      </c>
      <c r="BN64" s="187">
        <f t="shared" si="209"/>
        <v>27864255</v>
      </c>
      <c r="BP64" s="292" t="s">
        <v>21</v>
      </c>
      <c r="BQ64" s="293">
        <f t="shared" si="210"/>
        <v>27864255</v>
      </c>
      <c r="BR64" s="293">
        <v>0</v>
      </c>
      <c r="BS64" s="293">
        <v>0</v>
      </c>
      <c r="BT64" s="293">
        <f t="shared" si="211"/>
        <v>27864255</v>
      </c>
      <c r="BV64" s="376" t="s">
        <v>21</v>
      </c>
      <c r="BW64" s="377">
        <f t="shared" si="212"/>
        <v>27864255</v>
      </c>
      <c r="BX64" s="377">
        <f t="shared" si="213"/>
        <v>0</v>
      </c>
      <c r="BY64" s="377">
        <f t="shared" si="214"/>
        <v>0</v>
      </c>
      <c r="BZ64" s="377">
        <f t="shared" si="216"/>
        <v>27864255</v>
      </c>
      <c r="CC64" s="206"/>
    </row>
    <row r="65" spans="1:81" ht="16.5" customHeight="1" x14ac:dyDescent="0.2">
      <c r="A65" s="13" t="s">
        <v>33</v>
      </c>
      <c r="B65" s="76">
        <v>718219</v>
      </c>
      <c r="C65" s="76">
        <v>0</v>
      </c>
      <c r="D65" s="76">
        <v>0</v>
      </c>
      <c r="E65" s="76">
        <f t="shared" si="215"/>
        <v>718219</v>
      </c>
      <c r="F65" s="310"/>
      <c r="H65" s="30" t="s">
        <v>33</v>
      </c>
      <c r="I65" s="31">
        <f t="shared" si="190"/>
        <v>718219</v>
      </c>
      <c r="J65" s="79">
        <v>0</v>
      </c>
      <c r="K65" s="79">
        <v>0</v>
      </c>
      <c r="L65" s="31">
        <f t="shared" si="191"/>
        <v>718219</v>
      </c>
      <c r="N65" s="62" t="s">
        <v>33</v>
      </c>
      <c r="O65" s="63">
        <f t="shared" si="192"/>
        <v>718219</v>
      </c>
      <c r="P65" s="81">
        <v>0</v>
      </c>
      <c r="Q65" s="81">
        <v>0</v>
      </c>
      <c r="R65" s="63">
        <f t="shared" si="193"/>
        <v>718219</v>
      </c>
      <c r="T65" s="93" t="s">
        <v>33</v>
      </c>
      <c r="U65" s="94">
        <f t="shared" si="194"/>
        <v>718219</v>
      </c>
      <c r="V65" s="94">
        <v>0</v>
      </c>
      <c r="W65" s="94">
        <v>0</v>
      </c>
      <c r="X65" s="94">
        <f t="shared" si="195"/>
        <v>718219</v>
      </c>
      <c r="Z65" s="123" t="s">
        <v>33</v>
      </c>
      <c r="AA65" s="124">
        <f t="shared" si="196"/>
        <v>718219</v>
      </c>
      <c r="AB65" s="125">
        <v>0</v>
      </c>
      <c r="AC65" s="125">
        <v>0</v>
      </c>
      <c r="AD65" s="124">
        <f t="shared" si="197"/>
        <v>718219</v>
      </c>
      <c r="AF65" s="153" t="s">
        <v>33</v>
      </c>
      <c r="AG65" s="154">
        <f t="shared" si="198"/>
        <v>718219</v>
      </c>
      <c r="AH65" s="155">
        <v>0</v>
      </c>
      <c r="AI65" s="155">
        <v>0</v>
      </c>
      <c r="AJ65" s="154">
        <f t="shared" si="199"/>
        <v>718219</v>
      </c>
      <c r="AL65" s="185" t="s">
        <v>33</v>
      </c>
      <c r="AM65" s="186">
        <f t="shared" si="200"/>
        <v>718219</v>
      </c>
      <c r="AN65" s="187">
        <v>0</v>
      </c>
      <c r="AO65" s="187">
        <v>0</v>
      </c>
      <c r="AP65" s="186">
        <f t="shared" si="201"/>
        <v>718219</v>
      </c>
      <c r="AR65" s="153" t="s">
        <v>33</v>
      </c>
      <c r="AS65" s="154">
        <f t="shared" si="202"/>
        <v>718219</v>
      </c>
      <c r="AT65" s="155">
        <v>0</v>
      </c>
      <c r="AU65" s="155">
        <v>0</v>
      </c>
      <c r="AV65" s="154">
        <f t="shared" si="203"/>
        <v>718219</v>
      </c>
      <c r="AX65" s="219" t="s">
        <v>33</v>
      </c>
      <c r="AY65" s="220">
        <f t="shared" si="204"/>
        <v>718219</v>
      </c>
      <c r="AZ65" s="221">
        <v>0</v>
      </c>
      <c r="BA65" s="221">
        <v>0</v>
      </c>
      <c r="BB65" s="220">
        <f t="shared" si="205"/>
        <v>718219</v>
      </c>
      <c r="BD65" s="251" t="s">
        <v>33</v>
      </c>
      <c r="BE65" s="252">
        <f t="shared" si="206"/>
        <v>718219</v>
      </c>
      <c r="BF65" s="252">
        <v>0</v>
      </c>
      <c r="BG65" s="252">
        <v>0</v>
      </c>
      <c r="BH65" s="252">
        <f t="shared" si="207"/>
        <v>718219</v>
      </c>
      <c r="BJ65" s="193" t="s">
        <v>33</v>
      </c>
      <c r="BK65" s="187">
        <f t="shared" si="208"/>
        <v>718219</v>
      </c>
      <c r="BL65" s="187">
        <v>0</v>
      </c>
      <c r="BM65" s="187">
        <v>0</v>
      </c>
      <c r="BN65" s="187">
        <f t="shared" si="209"/>
        <v>718219</v>
      </c>
      <c r="BP65" s="292" t="s">
        <v>33</v>
      </c>
      <c r="BQ65" s="293">
        <f t="shared" si="210"/>
        <v>718219</v>
      </c>
      <c r="BR65" s="293">
        <v>0</v>
      </c>
      <c r="BS65" s="293">
        <v>0</v>
      </c>
      <c r="BT65" s="293">
        <f t="shared" si="211"/>
        <v>718219</v>
      </c>
      <c r="BV65" s="376" t="s">
        <v>33</v>
      </c>
      <c r="BW65" s="377">
        <f t="shared" si="212"/>
        <v>718219</v>
      </c>
      <c r="BX65" s="377">
        <f t="shared" si="213"/>
        <v>0</v>
      </c>
      <c r="BY65" s="377">
        <f t="shared" si="214"/>
        <v>0</v>
      </c>
      <c r="BZ65" s="377">
        <f t="shared" si="216"/>
        <v>718219</v>
      </c>
      <c r="CC65" s="206"/>
    </row>
    <row r="66" spans="1:81" ht="14.25" customHeight="1" x14ac:dyDescent="0.2">
      <c r="A66" s="13" t="s">
        <v>0</v>
      </c>
      <c r="B66" s="76">
        <v>192456</v>
      </c>
      <c r="C66" s="76">
        <v>0</v>
      </c>
      <c r="D66" s="76">
        <v>0</v>
      </c>
      <c r="E66" s="76">
        <f t="shared" si="215"/>
        <v>192456</v>
      </c>
      <c r="F66" s="310"/>
      <c r="H66" s="30" t="s">
        <v>0</v>
      </c>
      <c r="I66" s="31">
        <f t="shared" si="190"/>
        <v>192456</v>
      </c>
      <c r="J66" s="79">
        <v>0</v>
      </c>
      <c r="K66" s="79">
        <v>0</v>
      </c>
      <c r="L66" s="31">
        <f t="shared" si="191"/>
        <v>192456</v>
      </c>
      <c r="N66" s="62" t="s">
        <v>0</v>
      </c>
      <c r="O66" s="63">
        <f t="shared" si="192"/>
        <v>192456</v>
      </c>
      <c r="P66" s="81">
        <v>0</v>
      </c>
      <c r="Q66" s="81">
        <v>0</v>
      </c>
      <c r="R66" s="63">
        <f t="shared" si="193"/>
        <v>192456</v>
      </c>
      <c r="T66" s="93" t="s">
        <v>0</v>
      </c>
      <c r="U66" s="94">
        <f t="shared" si="194"/>
        <v>192456</v>
      </c>
      <c r="V66" s="94">
        <v>0</v>
      </c>
      <c r="W66" s="94">
        <v>0</v>
      </c>
      <c r="X66" s="94">
        <f t="shared" si="195"/>
        <v>192456</v>
      </c>
      <c r="Z66" s="123" t="s">
        <v>0</v>
      </c>
      <c r="AA66" s="124">
        <f t="shared" si="196"/>
        <v>192456</v>
      </c>
      <c r="AB66" s="125">
        <v>0</v>
      </c>
      <c r="AC66" s="125">
        <v>0</v>
      </c>
      <c r="AD66" s="124">
        <f t="shared" si="197"/>
        <v>192456</v>
      </c>
      <c r="AF66" s="153" t="s">
        <v>0</v>
      </c>
      <c r="AG66" s="154">
        <f t="shared" si="198"/>
        <v>192456</v>
      </c>
      <c r="AH66" s="155">
        <v>0</v>
      </c>
      <c r="AI66" s="155">
        <v>0</v>
      </c>
      <c r="AJ66" s="154">
        <f t="shared" si="199"/>
        <v>192456</v>
      </c>
      <c r="AL66" s="185" t="s">
        <v>0</v>
      </c>
      <c r="AM66" s="186">
        <f t="shared" si="200"/>
        <v>192456</v>
      </c>
      <c r="AN66" s="187">
        <v>0</v>
      </c>
      <c r="AO66" s="187">
        <v>0</v>
      </c>
      <c r="AP66" s="186">
        <f t="shared" si="201"/>
        <v>192456</v>
      </c>
      <c r="AR66" s="153" t="s">
        <v>0</v>
      </c>
      <c r="AS66" s="154">
        <f t="shared" si="202"/>
        <v>192456</v>
      </c>
      <c r="AT66" s="155">
        <v>0</v>
      </c>
      <c r="AU66" s="155">
        <v>0</v>
      </c>
      <c r="AV66" s="154">
        <f t="shared" si="203"/>
        <v>192456</v>
      </c>
      <c r="AX66" s="219" t="s">
        <v>0</v>
      </c>
      <c r="AY66" s="220">
        <f t="shared" si="204"/>
        <v>192456</v>
      </c>
      <c r="AZ66" s="221">
        <v>0</v>
      </c>
      <c r="BA66" s="221">
        <v>0</v>
      </c>
      <c r="BB66" s="220">
        <f t="shared" si="205"/>
        <v>192456</v>
      </c>
      <c r="BD66" s="251" t="s">
        <v>0</v>
      </c>
      <c r="BE66" s="252">
        <f t="shared" si="206"/>
        <v>192456</v>
      </c>
      <c r="BF66" s="252">
        <v>0</v>
      </c>
      <c r="BG66" s="252">
        <v>0</v>
      </c>
      <c r="BH66" s="252">
        <f t="shared" si="207"/>
        <v>192456</v>
      </c>
      <c r="BJ66" s="193" t="s">
        <v>0</v>
      </c>
      <c r="BK66" s="187">
        <f t="shared" si="208"/>
        <v>192456</v>
      </c>
      <c r="BL66" s="187">
        <v>0</v>
      </c>
      <c r="BM66" s="187">
        <v>0</v>
      </c>
      <c r="BN66" s="187">
        <f t="shared" si="209"/>
        <v>192456</v>
      </c>
      <c r="BP66" s="292" t="s">
        <v>0</v>
      </c>
      <c r="BQ66" s="293">
        <f t="shared" si="210"/>
        <v>192456</v>
      </c>
      <c r="BR66" s="293">
        <v>0</v>
      </c>
      <c r="BS66" s="293">
        <v>0</v>
      </c>
      <c r="BT66" s="293">
        <f t="shared" si="211"/>
        <v>192456</v>
      </c>
      <c r="BV66" s="376" t="s">
        <v>0</v>
      </c>
      <c r="BW66" s="377">
        <f t="shared" si="212"/>
        <v>192456</v>
      </c>
      <c r="BX66" s="377">
        <f t="shared" si="213"/>
        <v>0</v>
      </c>
      <c r="BY66" s="377">
        <f t="shared" si="214"/>
        <v>0</v>
      </c>
      <c r="BZ66" s="377">
        <f t="shared" si="216"/>
        <v>192456</v>
      </c>
      <c r="CC66" s="206"/>
    </row>
    <row r="67" spans="1:81" ht="2.25" customHeight="1" x14ac:dyDescent="0.2">
      <c r="A67" s="3"/>
      <c r="B67" s="263"/>
      <c r="C67" s="313"/>
      <c r="D67" s="263"/>
      <c r="E67" s="263"/>
      <c r="F67" s="310"/>
      <c r="H67" s="25"/>
      <c r="I67" s="24"/>
      <c r="J67" s="330"/>
      <c r="K67" s="329"/>
      <c r="L67" s="24"/>
      <c r="N67" s="57"/>
      <c r="O67" s="56"/>
      <c r="P67" s="336"/>
      <c r="Q67" s="335"/>
      <c r="R67" s="56"/>
      <c r="T67" s="88"/>
      <c r="U67" s="87"/>
      <c r="V67" s="99"/>
      <c r="W67" s="87"/>
      <c r="X67" s="87"/>
      <c r="Z67" s="118"/>
      <c r="AA67" s="117"/>
      <c r="AB67" s="132"/>
      <c r="AC67" s="117"/>
      <c r="AD67" s="117"/>
      <c r="AF67" s="148"/>
      <c r="AG67" s="147"/>
      <c r="AH67" s="162"/>
      <c r="AI67" s="147"/>
      <c r="AJ67" s="147"/>
      <c r="AL67" s="180"/>
      <c r="AM67" s="179"/>
      <c r="AN67" s="196"/>
      <c r="AO67" s="179"/>
      <c r="AP67" s="179"/>
      <c r="AR67" s="148"/>
      <c r="AS67" s="147"/>
      <c r="AT67" s="172"/>
      <c r="AU67" s="173"/>
      <c r="AV67" s="147"/>
      <c r="AX67" s="214"/>
      <c r="AY67" s="213"/>
      <c r="AZ67" s="228"/>
      <c r="BA67" s="229"/>
      <c r="BB67" s="213"/>
      <c r="BD67" s="246"/>
      <c r="BE67" s="245"/>
      <c r="BF67" s="255"/>
      <c r="BG67" s="245"/>
      <c r="BH67" s="245"/>
      <c r="BJ67" s="269"/>
      <c r="BK67" s="195"/>
      <c r="BL67" s="194"/>
      <c r="BM67" s="195"/>
      <c r="BN67" s="195"/>
      <c r="BP67" s="287"/>
      <c r="BQ67" s="286"/>
      <c r="BR67" s="296"/>
      <c r="BS67" s="286"/>
      <c r="BT67" s="286"/>
      <c r="BV67" s="344"/>
      <c r="BW67" s="349"/>
      <c r="BX67" s="349"/>
      <c r="BY67" s="349"/>
      <c r="BZ67" s="349"/>
      <c r="CC67" s="206"/>
    </row>
    <row r="68" spans="1:81" ht="3" customHeight="1" x14ac:dyDescent="0.2">
      <c r="A68" s="3"/>
      <c r="B68" s="314"/>
      <c r="C68" s="263"/>
      <c r="D68" s="263"/>
      <c r="E68" s="314"/>
      <c r="F68" s="310"/>
      <c r="H68" s="25"/>
      <c r="I68" s="34"/>
      <c r="J68" s="329"/>
      <c r="K68" s="329"/>
      <c r="L68" s="34"/>
      <c r="N68" s="57"/>
      <c r="O68" s="66"/>
      <c r="P68" s="335"/>
      <c r="Q68" s="335"/>
      <c r="R68" s="66"/>
      <c r="T68" s="88"/>
      <c r="U68" s="100"/>
      <c r="V68" s="87"/>
      <c r="W68" s="87"/>
      <c r="X68" s="100"/>
      <c r="Z68" s="118"/>
      <c r="AA68" s="133"/>
      <c r="AB68" s="117"/>
      <c r="AC68" s="117"/>
      <c r="AD68" s="133"/>
      <c r="AF68" s="148"/>
      <c r="AG68" s="163"/>
      <c r="AH68" s="147"/>
      <c r="AI68" s="147"/>
      <c r="AJ68" s="163"/>
      <c r="AL68" s="180"/>
      <c r="AM68" s="197"/>
      <c r="AN68" s="179"/>
      <c r="AO68" s="179"/>
      <c r="AP68" s="197"/>
      <c r="AR68" s="148"/>
      <c r="AS68" s="163"/>
      <c r="AT68" s="147"/>
      <c r="AU68" s="147"/>
      <c r="AV68" s="163"/>
      <c r="AX68" s="214"/>
      <c r="AY68" s="230"/>
      <c r="AZ68" s="229"/>
      <c r="BA68" s="229"/>
      <c r="BB68" s="230"/>
      <c r="BD68" s="246"/>
      <c r="BE68" s="256"/>
      <c r="BF68" s="245"/>
      <c r="BG68" s="245"/>
      <c r="BH68" s="256"/>
      <c r="BJ68" s="269"/>
      <c r="BK68" s="273"/>
      <c r="BL68" s="195"/>
      <c r="BM68" s="195"/>
      <c r="BN68" s="273"/>
      <c r="BP68" s="287"/>
      <c r="BQ68" s="297"/>
      <c r="BR68" s="286"/>
      <c r="BS68" s="286"/>
      <c r="BT68" s="297"/>
      <c r="BV68" s="344"/>
      <c r="BW68" s="350"/>
      <c r="BX68" s="349"/>
      <c r="BY68" s="349"/>
      <c r="BZ68" s="350"/>
      <c r="CC68" s="206"/>
    </row>
    <row r="69" spans="1:81" ht="15" customHeight="1" x14ac:dyDescent="0.2">
      <c r="A69" s="1" t="s">
        <v>37</v>
      </c>
      <c r="B69" s="314"/>
      <c r="C69" s="263"/>
      <c r="D69" s="263"/>
      <c r="E69" s="314"/>
      <c r="F69" s="310"/>
      <c r="H69" s="23" t="s">
        <v>37</v>
      </c>
      <c r="I69" s="34"/>
      <c r="J69" s="329"/>
      <c r="K69" s="329"/>
      <c r="L69" s="34"/>
      <c r="N69" s="55" t="s">
        <v>37</v>
      </c>
      <c r="O69" s="66"/>
      <c r="P69" s="335"/>
      <c r="Q69" s="335"/>
      <c r="R69" s="66"/>
      <c r="T69" s="86" t="s">
        <v>37</v>
      </c>
      <c r="U69" s="100"/>
      <c r="V69" s="87"/>
      <c r="W69" s="87"/>
      <c r="X69" s="100"/>
      <c r="Z69" s="116" t="s">
        <v>37</v>
      </c>
      <c r="AA69" s="133"/>
      <c r="AB69" s="117"/>
      <c r="AC69" s="117"/>
      <c r="AD69" s="133"/>
      <c r="AF69" s="146" t="s">
        <v>37</v>
      </c>
      <c r="AG69" s="163"/>
      <c r="AH69" s="147"/>
      <c r="AI69" s="147"/>
      <c r="AJ69" s="163"/>
      <c r="AL69" s="178" t="s">
        <v>37</v>
      </c>
      <c r="AM69" s="197"/>
      <c r="AN69" s="179"/>
      <c r="AO69" s="179"/>
      <c r="AP69" s="197"/>
      <c r="AR69" s="146" t="s">
        <v>37</v>
      </c>
      <c r="AS69" s="163"/>
      <c r="AT69" s="147"/>
      <c r="AU69" s="147"/>
      <c r="AV69" s="163"/>
      <c r="AX69" s="212" t="s">
        <v>37</v>
      </c>
      <c r="AY69" s="230"/>
      <c r="AZ69" s="229"/>
      <c r="BA69" s="229"/>
      <c r="BB69" s="230"/>
      <c r="BD69" s="244" t="s">
        <v>37</v>
      </c>
      <c r="BE69" s="256"/>
      <c r="BF69" s="245"/>
      <c r="BG69" s="245"/>
      <c r="BH69" s="256"/>
      <c r="BJ69" s="268" t="s">
        <v>37</v>
      </c>
      <c r="BK69" s="273"/>
      <c r="BL69" s="195"/>
      <c r="BM69" s="195"/>
      <c r="BN69" s="273"/>
      <c r="BP69" s="285" t="s">
        <v>37</v>
      </c>
      <c r="BQ69" s="297"/>
      <c r="BR69" s="286"/>
      <c r="BS69" s="286"/>
      <c r="BT69" s="297"/>
      <c r="BV69" s="23" t="s">
        <v>37</v>
      </c>
      <c r="BW69" s="383"/>
      <c r="BX69" s="383"/>
      <c r="BY69" s="383"/>
      <c r="BZ69" s="383"/>
      <c r="CC69" s="206"/>
    </row>
    <row r="70" spans="1:81" hidden="1" x14ac:dyDescent="0.2">
      <c r="A70" s="3"/>
      <c r="B70" s="312">
        <f>+B71+B75+B79</f>
        <v>215888090</v>
      </c>
      <c r="C70" s="263"/>
      <c r="D70" s="263"/>
      <c r="E70" s="263"/>
      <c r="F70" s="310"/>
      <c r="H70" s="25"/>
      <c r="I70" s="24"/>
      <c r="J70" s="329"/>
      <c r="K70" s="329"/>
      <c r="L70" s="24"/>
      <c r="N70" s="57"/>
      <c r="O70" s="56"/>
      <c r="P70" s="335"/>
      <c r="Q70" s="335"/>
      <c r="R70" s="56"/>
      <c r="T70" s="88"/>
      <c r="U70" s="87"/>
      <c r="V70" s="87"/>
      <c r="W70" s="87"/>
      <c r="X70" s="87"/>
      <c r="Z70" s="118"/>
      <c r="AA70" s="117"/>
      <c r="AB70" s="117"/>
      <c r="AC70" s="117"/>
      <c r="AD70" s="117"/>
      <c r="AF70" s="148"/>
      <c r="AG70" s="147"/>
      <c r="AH70" s="147"/>
      <c r="AI70" s="147"/>
      <c r="AJ70" s="147"/>
      <c r="AL70" s="180"/>
      <c r="AM70" s="179"/>
      <c r="AN70" s="179"/>
      <c r="AO70" s="179"/>
      <c r="AP70" s="179"/>
      <c r="AR70" s="148"/>
      <c r="AS70" s="147"/>
      <c r="AT70" s="147"/>
      <c r="AU70" s="147"/>
      <c r="AV70" s="147"/>
      <c r="AX70" s="214"/>
      <c r="AY70" s="213"/>
      <c r="AZ70" s="229"/>
      <c r="BA70" s="229"/>
      <c r="BB70" s="213"/>
      <c r="BD70" s="246"/>
      <c r="BE70" s="245"/>
      <c r="BF70" s="245"/>
      <c r="BG70" s="245"/>
      <c r="BH70" s="245"/>
      <c r="BJ70" s="269"/>
      <c r="BK70" s="195"/>
      <c r="BL70" s="195"/>
      <c r="BM70" s="195"/>
      <c r="BN70" s="195"/>
      <c r="BP70" s="287"/>
      <c r="BQ70" s="286"/>
      <c r="BR70" s="286"/>
      <c r="BS70" s="286"/>
      <c r="BT70" s="286"/>
      <c r="BV70" s="344"/>
      <c r="BW70" s="349"/>
      <c r="BX70" s="349"/>
      <c r="BY70" s="349"/>
      <c r="BZ70" s="349"/>
      <c r="CC70" s="206"/>
    </row>
    <row r="71" spans="1:81" s="19" customFormat="1" x14ac:dyDescent="0.2">
      <c r="A71" s="15" t="s">
        <v>14</v>
      </c>
      <c r="B71" s="307">
        <f>+B73</f>
        <v>2046193</v>
      </c>
      <c r="C71" s="307">
        <f t="shared" ref="C71:D71" si="217">+C73</f>
        <v>0</v>
      </c>
      <c r="D71" s="307">
        <f t="shared" si="217"/>
        <v>0</v>
      </c>
      <c r="E71" s="307">
        <f>+B71-C71-D71</f>
        <v>2046193</v>
      </c>
      <c r="F71" s="310"/>
      <c r="H71" s="26" t="s">
        <v>14</v>
      </c>
      <c r="I71" s="27">
        <f>+I73</f>
        <v>2046193</v>
      </c>
      <c r="J71" s="325">
        <f t="shared" ref="J71:K71" si="218">+J73</f>
        <v>0</v>
      </c>
      <c r="K71" s="325">
        <f t="shared" si="218"/>
        <v>0</v>
      </c>
      <c r="L71" s="27">
        <f>+I71-J71-K71</f>
        <v>2046193</v>
      </c>
      <c r="N71" s="58" t="s">
        <v>14</v>
      </c>
      <c r="O71" s="59">
        <f>+O73</f>
        <v>2046193</v>
      </c>
      <c r="P71" s="331">
        <f t="shared" ref="P71:Q71" si="219">+P73</f>
        <v>0</v>
      </c>
      <c r="Q71" s="331">
        <f t="shared" si="219"/>
        <v>0</v>
      </c>
      <c r="R71" s="59">
        <f>+O71-P71-Q71</f>
        <v>2046193</v>
      </c>
      <c r="T71" s="89" t="s">
        <v>14</v>
      </c>
      <c r="U71" s="90">
        <f>+U73</f>
        <v>2046193</v>
      </c>
      <c r="V71" s="90">
        <f t="shared" ref="V71:W71" si="220">+V73</f>
        <v>0</v>
      </c>
      <c r="W71" s="90">
        <f t="shared" si="220"/>
        <v>0</v>
      </c>
      <c r="X71" s="90">
        <f>+U71-V71-W71</f>
        <v>2046193</v>
      </c>
      <c r="Z71" s="119" t="s">
        <v>14</v>
      </c>
      <c r="AA71" s="120">
        <f>+AA73</f>
        <v>2046193</v>
      </c>
      <c r="AB71" s="120">
        <f t="shared" ref="AB71:AC71" si="221">+AB73</f>
        <v>0</v>
      </c>
      <c r="AC71" s="120">
        <f t="shared" si="221"/>
        <v>0</v>
      </c>
      <c r="AD71" s="120">
        <f>+AA71-AB71-AC71</f>
        <v>2046193</v>
      </c>
      <c r="AF71" s="149" t="s">
        <v>14</v>
      </c>
      <c r="AG71" s="150">
        <f>+AG73</f>
        <v>2046193</v>
      </c>
      <c r="AH71" s="150">
        <f t="shared" ref="AH71:AI71" si="222">+AH73</f>
        <v>0</v>
      </c>
      <c r="AI71" s="150">
        <f t="shared" si="222"/>
        <v>0</v>
      </c>
      <c r="AJ71" s="150">
        <f>+AG71-AH71-AI71</f>
        <v>2046193</v>
      </c>
      <c r="AL71" s="181" t="s">
        <v>14</v>
      </c>
      <c r="AM71" s="182">
        <f>+AM73</f>
        <v>2046193</v>
      </c>
      <c r="AN71" s="182">
        <f t="shared" ref="AN71:AO71" si="223">+AN73</f>
        <v>0</v>
      </c>
      <c r="AO71" s="182">
        <f t="shared" si="223"/>
        <v>0</v>
      </c>
      <c r="AP71" s="182">
        <f>+AM71-AN71-AO71</f>
        <v>2046193</v>
      </c>
      <c r="AR71" s="149" t="s">
        <v>14</v>
      </c>
      <c r="AS71" s="150">
        <f>+AS73</f>
        <v>2046193</v>
      </c>
      <c r="AT71" s="150">
        <f t="shared" ref="AT71:AU71" si="224">+AT73</f>
        <v>0</v>
      </c>
      <c r="AU71" s="150">
        <f t="shared" si="224"/>
        <v>0</v>
      </c>
      <c r="AV71" s="150">
        <f>+AS71-AT71-AU71</f>
        <v>2046193</v>
      </c>
      <c r="AX71" s="215" t="s">
        <v>14</v>
      </c>
      <c r="AY71" s="216">
        <f>+AY73</f>
        <v>2046193</v>
      </c>
      <c r="AZ71" s="225">
        <f t="shared" ref="AZ71:BA71" si="225">+AZ73</f>
        <v>0</v>
      </c>
      <c r="BA71" s="225">
        <f t="shared" si="225"/>
        <v>0</v>
      </c>
      <c r="BB71" s="216">
        <f>+AY71-AZ71-BA71</f>
        <v>2046193</v>
      </c>
      <c r="BD71" s="247" t="s">
        <v>14</v>
      </c>
      <c r="BE71" s="248">
        <f>+BE73</f>
        <v>2046193</v>
      </c>
      <c r="BF71" s="248">
        <f t="shared" ref="BF71:BG71" si="226">+BF73</f>
        <v>0</v>
      </c>
      <c r="BG71" s="248">
        <f t="shared" si="226"/>
        <v>0</v>
      </c>
      <c r="BH71" s="248">
        <f>+BE71-BF71-BG71</f>
        <v>2046193</v>
      </c>
      <c r="BJ71" s="270" t="s">
        <v>14</v>
      </c>
      <c r="BK71" s="191">
        <f>+BK73</f>
        <v>2046193</v>
      </c>
      <c r="BL71" s="191">
        <f t="shared" ref="BL71:BM71" si="227">+BL73</f>
        <v>0</v>
      </c>
      <c r="BM71" s="191">
        <f t="shared" si="227"/>
        <v>0</v>
      </c>
      <c r="BN71" s="191">
        <f>+BK71-BL71-BM71</f>
        <v>2046193</v>
      </c>
      <c r="BP71" s="288" t="s">
        <v>14</v>
      </c>
      <c r="BQ71" s="289">
        <f>+BQ73</f>
        <v>2046193</v>
      </c>
      <c r="BR71" s="289">
        <f t="shared" ref="BR71:BS71" si="228">+BR73</f>
        <v>0</v>
      </c>
      <c r="BS71" s="289">
        <f t="shared" si="228"/>
        <v>0</v>
      </c>
      <c r="BT71" s="289">
        <f>+BQ71-BR71-BS71</f>
        <v>2046193</v>
      </c>
      <c r="BV71" s="345" t="s">
        <v>14</v>
      </c>
      <c r="BW71" s="348">
        <f>+BW73</f>
        <v>2046193</v>
      </c>
      <c r="BX71" s="348">
        <f t="shared" ref="BX71:BY71" si="229">+BX73</f>
        <v>0</v>
      </c>
      <c r="BY71" s="348">
        <f t="shared" si="229"/>
        <v>0</v>
      </c>
      <c r="BZ71" s="348">
        <f>+BW71-BX71-BY71</f>
        <v>2046193</v>
      </c>
      <c r="CA71" s="207">
        <f>+BZ71+BZ75+BZ79</f>
        <v>215888090</v>
      </c>
      <c r="CB71" s="207">
        <f>+CA72-CA71</f>
        <v>-215888090</v>
      </c>
      <c r="CC71" s="206"/>
    </row>
    <row r="72" spans="1:81" x14ac:dyDescent="0.2">
      <c r="A72" s="11" t="s">
        <v>1</v>
      </c>
      <c r="B72" s="308"/>
      <c r="C72" s="308"/>
      <c r="D72" s="308"/>
      <c r="E72" s="308"/>
      <c r="F72" s="310"/>
      <c r="H72" s="28" t="s">
        <v>1</v>
      </c>
      <c r="I72" s="29"/>
      <c r="J72" s="326"/>
      <c r="K72" s="326"/>
      <c r="L72" s="29"/>
      <c r="N72" s="60" t="s">
        <v>1</v>
      </c>
      <c r="O72" s="61"/>
      <c r="P72" s="332"/>
      <c r="Q72" s="332"/>
      <c r="R72" s="61"/>
      <c r="T72" s="91" t="s">
        <v>1</v>
      </c>
      <c r="U72" s="92"/>
      <c r="V72" s="92"/>
      <c r="W72" s="92"/>
      <c r="X72" s="92"/>
      <c r="Z72" s="121" t="s">
        <v>1</v>
      </c>
      <c r="AA72" s="122"/>
      <c r="AB72" s="122"/>
      <c r="AC72" s="122"/>
      <c r="AD72" s="122"/>
      <c r="AF72" s="151" t="s">
        <v>1</v>
      </c>
      <c r="AG72" s="152"/>
      <c r="AH72" s="152"/>
      <c r="AI72" s="152"/>
      <c r="AJ72" s="152"/>
      <c r="AL72" s="183" t="s">
        <v>1</v>
      </c>
      <c r="AM72" s="184"/>
      <c r="AN72" s="184"/>
      <c r="AO72" s="184"/>
      <c r="AP72" s="184"/>
      <c r="AR72" s="151" t="s">
        <v>1</v>
      </c>
      <c r="AS72" s="152"/>
      <c r="AT72" s="152"/>
      <c r="AU72" s="152"/>
      <c r="AV72" s="152"/>
      <c r="AX72" s="217" t="s">
        <v>1</v>
      </c>
      <c r="AY72" s="218"/>
      <c r="AZ72" s="226"/>
      <c r="BA72" s="226"/>
      <c r="BB72" s="218"/>
      <c r="BD72" s="249" t="s">
        <v>1</v>
      </c>
      <c r="BE72" s="250"/>
      <c r="BF72" s="250"/>
      <c r="BG72" s="250"/>
      <c r="BH72" s="250"/>
      <c r="BJ72" s="271" t="s">
        <v>1</v>
      </c>
      <c r="BK72" s="192"/>
      <c r="BL72" s="192"/>
      <c r="BM72" s="192"/>
      <c r="BN72" s="192"/>
      <c r="BP72" s="290" t="s">
        <v>1</v>
      </c>
      <c r="BQ72" s="291"/>
      <c r="BR72" s="291"/>
      <c r="BS72" s="291"/>
      <c r="BT72" s="291"/>
      <c r="BV72" s="374" t="s">
        <v>1</v>
      </c>
      <c r="BW72" s="375"/>
      <c r="BX72" s="375"/>
      <c r="BY72" s="375"/>
      <c r="BZ72" s="375"/>
      <c r="CA72" s="206"/>
      <c r="CC72" s="206"/>
    </row>
    <row r="73" spans="1:81" x14ac:dyDescent="0.2">
      <c r="A73" s="13" t="s">
        <v>32</v>
      </c>
      <c r="B73" s="76">
        <v>2046193</v>
      </c>
      <c r="C73" s="76">
        <v>0</v>
      </c>
      <c r="D73" s="76">
        <v>0</v>
      </c>
      <c r="E73" s="76">
        <f>+B73-C73-D73</f>
        <v>2046193</v>
      </c>
      <c r="F73" s="310"/>
      <c r="H73" s="30" t="s">
        <v>32</v>
      </c>
      <c r="I73" s="31">
        <f>+E73</f>
        <v>2046193</v>
      </c>
      <c r="J73" s="79">
        <v>0</v>
      </c>
      <c r="K73" s="79">
        <v>0</v>
      </c>
      <c r="L73" s="31">
        <f>+I73-J73-K73</f>
        <v>2046193</v>
      </c>
      <c r="N73" s="62" t="s">
        <v>32</v>
      </c>
      <c r="O73" s="63">
        <f>+L73</f>
        <v>2046193</v>
      </c>
      <c r="P73" s="63">
        <v>0</v>
      </c>
      <c r="Q73" s="63">
        <v>0</v>
      </c>
      <c r="R73" s="63">
        <f>+O73-P73-Q73</f>
        <v>2046193</v>
      </c>
      <c r="T73" s="93" t="s">
        <v>32</v>
      </c>
      <c r="U73" s="94">
        <f>+R73</f>
        <v>2046193</v>
      </c>
      <c r="V73" s="94">
        <v>0</v>
      </c>
      <c r="W73" s="94">
        <v>0</v>
      </c>
      <c r="X73" s="94">
        <f>+U73-V73-W73</f>
        <v>2046193</v>
      </c>
      <c r="Z73" s="123" t="s">
        <v>32</v>
      </c>
      <c r="AA73" s="124">
        <f>+X73</f>
        <v>2046193</v>
      </c>
      <c r="AB73" s="124">
        <v>0</v>
      </c>
      <c r="AC73" s="124">
        <v>0</v>
      </c>
      <c r="AD73" s="124">
        <f>+AA73-AB73-AC73</f>
        <v>2046193</v>
      </c>
      <c r="AF73" s="153" t="s">
        <v>32</v>
      </c>
      <c r="AG73" s="154">
        <f>+AD73</f>
        <v>2046193</v>
      </c>
      <c r="AH73" s="154">
        <v>0</v>
      </c>
      <c r="AI73" s="154">
        <v>0</v>
      </c>
      <c r="AJ73" s="154">
        <f>+AG73-AH73-AI73</f>
        <v>2046193</v>
      </c>
      <c r="AL73" s="185" t="s">
        <v>32</v>
      </c>
      <c r="AM73" s="186">
        <f>+AJ73</f>
        <v>2046193</v>
      </c>
      <c r="AN73" s="186">
        <v>0</v>
      </c>
      <c r="AO73" s="186">
        <v>0</v>
      </c>
      <c r="AP73" s="186">
        <f>+AM73-AN73-AO73</f>
        <v>2046193</v>
      </c>
      <c r="AR73" s="153" t="s">
        <v>32</v>
      </c>
      <c r="AS73" s="154">
        <f>+AP73</f>
        <v>2046193</v>
      </c>
      <c r="AT73" s="154">
        <v>0</v>
      </c>
      <c r="AU73" s="154">
        <v>0</v>
      </c>
      <c r="AV73" s="154">
        <f>+AS73-AT73-AU73</f>
        <v>2046193</v>
      </c>
      <c r="AX73" s="219" t="s">
        <v>32</v>
      </c>
      <c r="AY73" s="220">
        <f>+AV73</f>
        <v>2046193</v>
      </c>
      <c r="AZ73" s="221">
        <v>0</v>
      </c>
      <c r="BA73" s="221">
        <v>0</v>
      </c>
      <c r="BB73" s="220">
        <f>+AY73-AZ73-BA73</f>
        <v>2046193</v>
      </c>
      <c r="BD73" s="251" t="s">
        <v>32</v>
      </c>
      <c r="BE73" s="252">
        <f>+BB73</f>
        <v>2046193</v>
      </c>
      <c r="BF73" s="252">
        <v>0</v>
      </c>
      <c r="BG73" s="252">
        <v>0</v>
      </c>
      <c r="BH73" s="252">
        <f>+BE73-BF73-BG73</f>
        <v>2046193</v>
      </c>
      <c r="BJ73" s="193" t="s">
        <v>32</v>
      </c>
      <c r="BK73" s="187">
        <f>+BH73</f>
        <v>2046193</v>
      </c>
      <c r="BL73" s="187">
        <v>0</v>
      </c>
      <c r="BM73" s="187">
        <v>0</v>
      </c>
      <c r="BN73" s="187">
        <f>+BK73-BL73-BM73</f>
        <v>2046193</v>
      </c>
      <c r="BP73" s="292" t="s">
        <v>32</v>
      </c>
      <c r="BQ73" s="293">
        <f>+BN73</f>
        <v>2046193</v>
      </c>
      <c r="BR73" s="293">
        <v>0</v>
      </c>
      <c r="BS73" s="293">
        <v>0</v>
      </c>
      <c r="BT73" s="293">
        <f>+BQ73-BR73-BS73</f>
        <v>2046193</v>
      </c>
      <c r="BV73" s="376" t="s">
        <v>32</v>
      </c>
      <c r="BW73" s="377">
        <f>+B73</f>
        <v>2046193</v>
      </c>
      <c r="BX73" s="377">
        <f>+C73+J73+P73+V73+AB73+AH73+AN73+AT73+AZ73+BF73+BL73+BR73</f>
        <v>0</v>
      </c>
      <c r="BY73" s="377">
        <f>+D73+K73+Q73+W73+AC73+AI73+AO73+AU73+BA73+BG73+BM73+BS73</f>
        <v>0</v>
      </c>
      <c r="BZ73" s="377">
        <f>+BW73-BX73-BY73</f>
        <v>2046193</v>
      </c>
      <c r="CC73" s="206"/>
    </row>
    <row r="74" spans="1:81" x14ac:dyDescent="0.2">
      <c r="A74" s="17"/>
      <c r="B74" s="306"/>
      <c r="C74" s="306"/>
      <c r="D74" s="306"/>
      <c r="E74" s="306"/>
      <c r="F74" s="310"/>
      <c r="H74" s="32"/>
      <c r="I74" s="33"/>
      <c r="J74" s="33"/>
      <c r="K74" s="33"/>
      <c r="L74" s="33"/>
      <c r="N74" s="64"/>
      <c r="O74" s="65"/>
      <c r="P74" s="65"/>
      <c r="Q74" s="65"/>
      <c r="R74" s="65"/>
      <c r="T74" s="95"/>
      <c r="U74" s="96"/>
      <c r="V74" s="96"/>
      <c r="W74" s="96"/>
      <c r="X74" s="96"/>
      <c r="Z74" s="126"/>
      <c r="AA74" s="127"/>
      <c r="AB74" s="127"/>
      <c r="AC74" s="127"/>
      <c r="AD74" s="127"/>
      <c r="AF74" s="156"/>
      <c r="AG74" s="157"/>
      <c r="AH74" s="157"/>
      <c r="AI74" s="157"/>
      <c r="AJ74" s="157"/>
      <c r="AL74" s="188"/>
      <c r="AM74" s="189"/>
      <c r="AN74" s="189"/>
      <c r="AO74" s="189"/>
      <c r="AP74" s="189"/>
      <c r="AR74" s="156"/>
      <c r="AS74" s="157"/>
      <c r="AT74" s="157"/>
      <c r="AU74" s="157"/>
      <c r="AV74" s="157"/>
      <c r="AX74" s="222"/>
      <c r="AY74" s="223"/>
      <c r="AZ74" s="224"/>
      <c r="BA74" s="224"/>
      <c r="BB74" s="223"/>
      <c r="BD74" s="253"/>
      <c r="BE74" s="254"/>
      <c r="BF74" s="254"/>
      <c r="BG74" s="254"/>
      <c r="BH74" s="254"/>
      <c r="BJ74" s="272"/>
      <c r="BK74" s="190"/>
      <c r="BL74" s="190"/>
      <c r="BM74" s="190"/>
      <c r="BN74" s="190"/>
      <c r="BP74" s="294"/>
      <c r="BQ74" s="295"/>
      <c r="BR74" s="295"/>
      <c r="BS74" s="295"/>
      <c r="BT74" s="295"/>
      <c r="BV74" s="378"/>
      <c r="BW74" s="379"/>
      <c r="BX74" s="379"/>
      <c r="BY74" s="379"/>
      <c r="BZ74" s="379"/>
      <c r="CC74" s="206"/>
    </row>
    <row r="75" spans="1:81" s="19" customFormat="1" x14ac:dyDescent="0.2">
      <c r="A75" s="15" t="s">
        <v>12</v>
      </c>
      <c r="B75" s="307">
        <f>SUM(B77:B77)</f>
        <v>149918268</v>
      </c>
      <c r="C75" s="307">
        <f>SUM(C77:C77)</f>
        <v>0</v>
      </c>
      <c r="D75" s="307">
        <f>SUM(D77:D77)</f>
        <v>0</v>
      </c>
      <c r="E75" s="307">
        <f>+B75-C75-D75</f>
        <v>149918268</v>
      </c>
      <c r="F75" s="310"/>
      <c r="H75" s="26" t="s">
        <v>12</v>
      </c>
      <c r="I75" s="27">
        <f>SUM(I77:I77)</f>
        <v>149918268</v>
      </c>
      <c r="J75" s="27">
        <f>SUM(J77:J77)</f>
        <v>0</v>
      </c>
      <c r="K75" s="27">
        <f>SUM(K77:K77)</f>
        <v>0</v>
      </c>
      <c r="L75" s="27">
        <f>+I75-J75-K75</f>
        <v>149918268</v>
      </c>
      <c r="N75" s="58" t="s">
        <v>12</v>
      </c>
      <c r="O75" s="59">
        <f>SUM(O77:O77)</f>
        <v>149918268</v>
      </c>
      <c r="P75" s="59">
        <f>SUM(P77:P77)</f>
        <v>0</v>
      </c>
      <c r="Q75" s="59">
        <f>SUM(Q77:Q77)</f>
        <v>0</v>
      </c>
      <c r="R75" s="59">
        <f>+O75-P75-Q75</f>
        <v>149918268</v>
      </c>
      <c r="T75" s="89" t="s">
        <v>12</v>
      </c>
      <c r="U75" s="90">
        <f>SUM(U77:U77)</f>
        <v>149918268</v>
      </c>
      <c r="V75" s="90">
        <f>SUM(V77:V77)</f>
        <v>0</v>
      </c>
      <c r="W75" s="90">
        <f>SUM(W77:W77)</f>
        <v>0</v>
      </c>
      <c r="X75" s="90">
        <f>+U75-V75-W75</f>
        <v>149918268</v>
      </c>
      <c r="Z75" s="119" t="s">
        <v>12</v>
      </c>
      <c r="AA75" s="120">
        <f>SUM(AA77:AA77)</f>
        <v>149918268</v>
      </c>
      <c r="AB75" s="120">
        <f>SUM(AB77:AB77)</f>
        <v>0</v>
      </c>
      <c r="AC75" s="120">
        <f>SUM(AC77:AC77)</f>
        <v>0</v>
      </c>
      <c r="AD75" s="120">
        <f>+AA75-AB75-AC75</f>
        <v>149918268</v>
      </c>
      <c r="AF75" s="149" t="s">
        <v>12</v>
      </c>
      <c r="AG75" s="150">
        <f>SUM(AG77:AG77)</f>
        <v>149918268</v>
      </c>
      <c r="AH75" s="150">
        <f>SUM(AH77:AH77)</f>
        <v>0</v>
      </c>
      <c r="AI75" s="150">
        <f>SUM(AI77:AI77)</f>
        <v>0</v>
      </c>
      <c r="AJ75" s="150">
        <f>+AG75-AH75-AI75</f>
        <v>149918268</v>
      </c>
      <c r="AL75" s="181" t="s">
        <v>12</v>
      </c>
      <c r="AM75" s="182">
        <f>SUM(AM77:AM77)</f>
        <v>149918268</v>
      </c>
      <c r="AN75" s="182">
        <f>SUM(AN77:AN77)</f>
        <v>0</v>
      </c>
      <c r="AO75" s="182">
        <f>SUM(AO77:AO77)</f>
        <v>0</v>
      </c>
      <c r="AP75" s="182">
        <f>+AM75-AN75-AO75</f>
        <v>149918268</v>
      </c>
      <c r="AR75" s="149" t="s">
        <v>12</v>
      </c>
      <c r="AS75" s="150">
        <f>SUM(AS77:AS77)</f>
        <v>149918268</v>
      </c>
      <c r="AT75" s="150">
        <f>SUM(AT77:AT77)</f>
        <v>0</v>
      </c>
      <c r="AU75" s="150">
        <f>SUM(AU77:AU77)</f>
        <v>0</v>
      </c>
      <c r="AV75" s="150">
        <f>+AS75-AT75-AU75</f>
        <v>149918268</v>
      </c>
      <c r="AX75" s="215" t="s">
        <v>12</v>
      </c>
      <c r="AY75" s="216">
        <f>SUM(AY77:AY77)</f>
        <v>149918268</v>
      </c>
      <c r="AZ75" s="225">
        <f>SUM(AZ77:AZ77)</f>
        <v>0</v>
      </c>
      <c r="BA75" s="225">
        <f>SUM(BA77:BA77)</f>
        <v>0</v>
      </c>
      <c r="BB75" s="216">
        <f>+AY75-AZ75-BA75</f>
        <v>149918268</v>
      </c>
      <c r="BD75" s="247" t="s">
        <v>12</v>
      </c>
      <c r="BE75" s="248">
        <f>SUM(BE77:BE77)</f>
        <v>149918268</v>
      </c>
      <c r="BF75" s="248">
        <f>SUM(BF77:BF77)</f>
        <v>0</v>
      </c>
      <c r="BG75" s="248">
        <f>SUM(BG77:BG77)</f>
        <v>0</v>
      </c>
      <c r="BH75" s="248">
        <f>+BE75-BF75-BG75</f>
        <v>149918268</v>
      </c>
      <c r="BJ75" s="270" t="s">
        <v>12</v>
      </c>
      <c r="BK75" s="191">
        <f>SUM(BK77:BK77)</f>
        <v>149918268</v>
      </c>
      <c r="BL75" s="191">
        <f>SUM(BL77:BL77)</f>
        <v>0</v>
      </c>
      <c r="BM75" s="191">
        <f>SUM(BM77:BM77)</f>
        <v>0</v>
      </c>
      <c r="BN75" s="191">
        <f>+BK75-BL75-BM75</f>
        <v>149918268</v>
      </c>
      <c r="BP75" s="288" t="s">
        <v>12</v>
      </c>
      <c r="BQ75" s="289">
        <f>SUM(BQ77:BQ77)</f>
        <v>149918268</v>
      </c>
      <c r="BR75" s="289">
        <f>SUM(BR77:BR77)</f>
        <v>0</v>
      </c>
      <c r="BS75" s="289">
        <f>SUM(BS77:BS77)</f>
        <v>0</v>
      </c>
      <c r="BT75" s="289">
        <f>+BQ75-BR75-BS75</f>
        <v>149918268</v>
      </c>
      <c r="BV75" s="345" t="s">
        <v>12</v>
      </c>
      <c r="BW75" s="348">
        <f>SUM(BW77:BW77)</f>
        <v>149918268</v>
      </c>
      <c r="BX75" s="348">
        <f>SUM(BX77:BX77)</f>
        <v>0</v>
      </c>
      <c r="BY75" s="348">
        <f>SUM(BY77:BY77)</f>
        <v>0</v>
      </c>
      <c r="BZ75" s="348">
        <f>+BW75-BX75-BY75</f>
        <v>149918268</v>
      </c>
      <c r="CC75" s="206"/>
    </row>
    <row r="76" spans="1:81" x14ac:dyDescent="0.2">
      <c r="A76" s="11" t="s">
        <v>1</v>
      </c>
      <c r="B76" s="308"/>
      <c r="C76" s="308"/>
      <c r="D76" s="308"/>
      <c r="E76" s="308"/>
      <c r="F76" s="310"/>
      <c r="H76" s="28" t="s">
        <v>1</v>
      </c>
      <c r="I76" s="29"/>
      <c r="J76" s="29"/>
      <c r="K76" s="29"/>
      <c r="L76" s="29"/>
      <c r="N76" s="60" t="s">
        <v>1</v>
      </c>
      <c r="O76" s="61"/>
      <c r="P76" s="61"/>
      <c r="Q76" s="61"/>
      <c r="R76" s="61"/>
      <c r="T76" s="91" t="s">
        <v>1</v>
      </c>
      <c r="U76" s="92"/>
      <c r="V76" s="92"/>
      <c r="W76" s="92"/>
      <c r="X76" s="92"/>
      <c r="Z76" s="121" t="s">
        <v>1</v>
      </c>
      <c r="AA76" s="122"/>
      <c r="AB76" s="122"/>
      <c r="AC76" s="122"/>
      <c r="AD76" s="122"/>
      <c r="AF76" s="151" t="s">
        <v>1</v>
      </c>
      <c r="AG76" s="152"/>
      <c r="AH76" s="152"/>
      <c r="AI76" s="152"/>
      <c r="AJ76" s="152"/>
      <c r="AL76" s="183" t="s">
        <v>1</v>
      </c>
      <c r="AM76" s="184"/>
      <c r="AN76" s="184"/>
      <c r="AO76" s="184"/>
      <c r="AP76" s="184"/>
      <c r="AR76" s="151" t="s">
        <v>1</v>
      </c>
      <c r="AS76" s="152"/>
      <c r="AT76" s="152"/>
      <c r="AU76" s="152"/>
      <c r="AV76" s="152"/>
      <c r="AX76" s="217" t="s">
        <v>1</v>
      </c>
      <c r="AY76" s="218"/>
      <c r="AZ76" s="226"/>
      <c r="BA76" s="226"/>
      <c r="BB76" s="218"/>
      <c r="BD76" s="249" t="s">
        <v>1</v>
      </c>
      <c r="BE76" s="250"/>
      <c r="BF76" s="250"/>
      <c r="BG76" s="250"/>
      <c r="BH76" s="250"/>
      <c r="BJ76" s="271" t="s">
        <v>1</v>
      </c>
      <c r="BK76" s="192"/>
      <c r="BL76" s="192"/>
      <c r="BM76" s="192"/>
      <c r="BN76" s="192"/>
      <c r="BP76" s="290" t="s">
        <v>1</v>
      </c>
      <c r="BQ76" s="291"/>
      <c r="BR76" s="291"/>
      <c r="BS76" s="291"/>
      <c r="BT76" s="291"/>
      <c r="BV76" s="374" t="s">
        <v>1</v>
      </c>
      <c r="BW76" s="375"/>
      <c r="BX76" s="375"/>
      <c r="BY76" s="375"/>
      <c r="BZ76" s="375"/>
      <c r="CC76" s="206"/>
    </row>
    <row r="77" spans="1:81" x14ac:dyDescent="0.2">
      <c r="A77" s="13" t="s">
        <v>32</v>
      </c>
      <c r="B77" s="76">
        <v>149918268</v>
      </c>
      <c r="C77" s="76">
        <v>0</v>
      </c>
      <c r="D77" s="76">
        <v>0</v>
      </c>
      <c r="E77" s="76">
        <f>+B77-C77-D77</f>
        <v>149918268</v>
      </c>
      <c r="F77" s="310">
        <v>1104598</v>
      </c>
      <c r="H77" s="30" t="s">
        <v>32</v>
      </c>
      <c r="I77" s="31">
        <f>+E77</f>
        <v>149918268</v>
      </c>
      <c r="J77" s="31">
        <v>0</v>
      </c>
      <c r="K77" s="31">
        <v>0</v>
      </c>
      <c r="L77" s="31">
        <f>+I77-J77-K77</f>
        <v>149918268</v>
      </c>
      <c r="N77" s="62" t="s">
        <v>32</v>
      </c>
      <c r="O77" s="63">
        <f>+L77</f>
        <v>149918268</v>
      </c>
      <c r="P77" s="63">
        <v>0</v>
      </c>
      <c r="Q77" s="63">
        <v>0</v>
      </c>
      <c r="R77" s="63">
        <f>+O77-P77-Q77</f>
        <v>149918268</v>
      </c>
      <c r="T77" s="93" t="s">
        <v>32</v>
      </c>
      <c r="U77" s="94">
        <f>+R77</f>
        <v>149918268</v>
      </c>
      <c r="V77" s="94">
        <v>0</v>
      </c>
      <c r="W77" s="94">
        <v>0</v>
      </c>
      <c r="X77" s="94">
        <f>+U77-V77-W77</f>
        <v>149918268</v>
      </c>
      <c r="Z77" s="123" t="s">
        <v>32</v>
      </c>
      <c r="AA77" s="124">
        <f>+X77</f>
        <v>149918268</v>
      </c>
      <c r="AB77" s="124">
        <v>0</v>
      </c>
      <c r="AC77" s="124">
        <v>0</v>
      </c>
      <c r="AD77" s="124">
        <f>+AA77-AB77-AC77</f>
        <v>149918268</v>
      </c>
      <c r="AF77" s="153" t="s">
        <v>32</v>
      </c>
      <c r="AG77" s="154">
        <f>+AD77</f>
        <v>149918268</v>
      </c>
      <c r="AH77" s="154">
        <v>0</v>
      </c>
      <c r="AI77" s="154">
        <v>0</v>
      </c>
      <c r="AJ77" s="154">
        <f>+AG77-AH77-AI77</f>
        <v>149918268</v>
      </c>
      <c r="AL77" s="185" t="s">
        <v>32</v>
      </c>
      <c r="AM77" s="186">
        <f>+AJ77</f>
        <v>149918268</v>
      </c>
      <c r="AN77" s="186">
        <v>0</v>
      </c>
      <c r="AO77" s="186">
        <v>0</v>
      </c>
      <c r="AP77" s="186">
        <f>+AM77-AN77-AO77</f>
        <v>149918268</v>
      </c>
      <c r="AR77" s="153" t="s">
        <v>32</v>
      </c>
      <c r="AS77" s="154">
        <f>+AP77</f>
        <v>149918268</v>
      </c>
      <c r="AT77" s="154">
        <v>0</v>
      </c>
      <c r="AU77" s="154">
        <v>0</v>
      </c>
      <c r="AV77" s="154">
        <f>+AS77-AT77-AU77</f>
        <v>149918268</v>
      </c>
      <c r="AX77" s="219" t="s">
        <v>32</v>
      </c>
      <c r="AY77" s="220">
        <f>+AV77</f>
        <v>149918268</v>
      </c>
      <c r="AZ77" s="221">
        <v>0</v>
      </c>
      <c r="BA77" s="221">
        <v>0</v>
      </c>
      <c r="BB77" s="220">
        <f>+AY77-AZ77-BA77</f>
        <v>149918268</v>
      </c>
      <c r="BD77" s="251" t="s">
        <v>32</v>
      </c>
      <c r="BE77" s="252">
        <f>+BB77</f>
        <v>149918268</v>
      </c>
      <c r="BF77" s="252">
        <v>0</v>
      </c>
      <c r="BG77" s="252">
        <v>0</v>
      </c>
      <c r="BH77" s="252">
        <f>+BE77-BF77-BG77</f>
        <v>149918268</v>
      </c>
      <c r="BJ77" s="193" t="s">
        <v>32</v>
      </c>
      <c r="BK77" s="187">
        <f>+BH77</f>
        <v>149918268</v>
      </c>
      <c r="BL77" s="187">
        <v>0</v>
      </c>
      <c r="BM77" s="187">
        <v>0</v>
      </c>
      <c r="BN77" s="187">
        <f>+BK77-BL77-BM77</f>
        <v>149918268</v>
      </c>
      <c r="BP77" s="292" t="s">
        <v>32</v>
      </c>
      <c r="BQ77" s="293">
        <f>+BN77</f>
        <v>149918268</v>
      </c>
      <c r="BR77" s="293">
        <v>0</v>
      </c>
      <c r="BS77" s="293">
        <v>0</v>
      </c>
      <c r="BT77" s="293">
        <f>+BQ77-BR77-BS77</f>
        <v>149918268</v>
      </c>
      <c r="BV77" s="376" t="s">
        <v>32</v>
      </c>
      <c r="BW77" s="377">
        <f>+B77</f>
        <v>149918268</v>
      </c>
      <c r="BX77" s="377">
        <f>+C77+J77+P77+V77+AB77+AH77+AN77+AT77+AZ77+BF77+BL77+BR77</f>
        <v>0</v>
      </c>
      <c r="BY77" s="377">
        <f>+D77+K77+Q77+W77+AC77+AI77+AO77+AU77+BA77+BG77+BM77+BS77</f>
        <v>0</v>
      </c>
      <c r="BZ77" s="377">
        <f>+BW77-BX77-BY77</f>
        <v>149918268</v>
      </c>
      <c r="CC77" s="206"/>
    </row>
    <row r="78" spans="1:81" x14ac:dyDescent="0.2">
      <c r="A78" s="3"/>
      <c r="B78" s="315"/>
      <c r="C78" s="315"/>
      <c r="D78" s="315"/>
      <c r="E78" s="315"/>
      <c r="F78" s="310"/>
      <c r="H78" s="25"/>
      <c r="I78" s="35"/>
      <c r="J78" s="35"/>
      <c r="K78" s="35"/>
      <c r="L78" s="35"/>
      <c r="N78" s="57"/>
      <c r="O78" s="67"/>
      <c r="P78" s="67"/>
      <c r="Q78" s="67"/>
      <c r="R78" s="67"/>
      <c r="T78" s="88"/>
      <c r="U78" s="101"/>
      <c r="V78" s="101"/>
      <c r="W78" s="101"/>
      <c r="X78" s="101"/>
      <c r="Z78" s="118"/>
      <c r="AA78" s="134"/>
      <c r="AB78" s="134"/>
      <c r="AC78" s="134"/>
      <c r="AD78" s="134"/>
      <c r="AF78" s="148"/>
      <c r="AG78" s="164"/>
      <c r="AH78" s="164"/>
      <c r="AI78" s="164"/>
      <c r="AJ78" s="164"/>
      <c r="AL78" s="180"/>
      <c r="AM78" s="198"/>
      <c r="AN78" s="198"/>
      <c r="AO78" s="198"/>
      <c r="AP78" s="198"/>
      <c r="AR78" s="148"/>
      <c r="AS78" s="164"/>
      <c r="AT78" s="164"/>
      <c r="AU78" s="164"/>
      <c r="AV78" s="164"/>
      <c r="AX78" s="214"/>
      <c r="AY78" s="231"/>
      <c r="AZ78" s="239"/>
      <c r="BA78" s="239"/>
      <c r="BB78" s="231"/>
      <c r="BD78" s="246"/>
      <c r="BE78" s="257"/>
      <c r="BF78" s="257"/>
      <c r="BG78" s="257"/>
      <c r="BH78" s="257"/>
      <c r="BJ78" s="269"/>
      <c r="BK78" s="274"/>
      <c r="BL78" s="274"/>
      <c r="BM78" s="274"/>
      <c r="BN78" s="274"/>
      <c r="BP78" s="287"/>
      <c r="BQ78" s="298"/>
      <c r="BR78" s="298"/>
      <c r="BS78" s="298"/>
      <c r="BT78" s="298"/>
      <c r="BV78" s="344"/>
      <c r="BW78" s="351"/>
      <c r="BX78" s="351"/>
      <c r="BY78" s="351"/>
      <c r="BZ78" s="351"/>
      <c r="CC78" s="206"/>
    </row>
    <row r="79" spans="1:81" s="19" customFormat="1" x14ac:dyDescent="0.2">
      <c r="A79" s="15" t="s">
        <v>13</v>
      </c>
      <c r="B79" s="307">
        <f>SUM(B81:B86)</f>
        <v>63923629</v>
      </c>
      <c r="C79" s="307">
        <f t="shared" ref="C79:D79" si="230">SUM(C81:C86)</f>
        <v>0</v>
      </c>
      <c r="D79" s="307">
        <f t="shared" si="230"/>
        <v>0</v>
      </c>
      <c r="E79" s="307">
        <f>+B79-C79-D79</f>
        <v>63923629</v>
      </c>
      <c r="F79" s="310"/>
      <c r="H79" s="26" t="s">
        <v>13</v>
      </c>
      <c r="I79" s="27">
        <f>SUM(I81:I86)</f>
        <v>63923629</v>
      </c>
      <c r="J79" s="27">
        <f t="shared" ref="J79:K79" si="231">SUM(J81:J86)</f>
        <v>0</v>
      </c>
      <c r="K79" s="27">
        <f t="shared" si="231"/>
        <v>0</v>
      </c>
      <c r="L79" s="27">
        <f>+I79-J79-K79</f>
        <v>63923629</v>
      </c>
      <c r="N79" s="58" t="s">
        <v>13</v>
      </c>
      <c r="O79" s="59">
        <f>SUM(O81:O86)</f>
        <v>63923629</v>
      </c>
      <c r="P79" s="59">
        <f t="shared" ref="P79:Q79" si="232">SUM(P81:P86)</f>
        <v>0</v>
      </c>
      <c r="Q79" s="59">
        <f t="shared" si="232"/>
        <v>0</v>
      </c>
      <c r="R79" s="59">
        <f>+O79-P79-Q79</f>
        <v>63923629</v>
      </c>
      <c r="T79" s="89" t="s">
        <v>13</v>
      </c>
      <c r="U79" s="90">
        <f>SUM(U81:U86)</f>
        <v>63923629</v>
      </c>
      <c r="V79" s="90">
        <f t="shared" ref="V79:W79" si="233">SUM(V81:V86)</f>
        <v>0</v>
      </c>
      <c r="W79" s="90">
        <f t="shared" si="233"/>
        <v>0</v>
      </c>
      <c r="X79" s="90">
        <f>+U79-V79-W79</f>
        <v>63923629</v>
      </c>
      <c r="Z79" s="119" t="s">
        <v>13</v>
      </c>
      <c r="AA79" s="120">
        <f>SUM(AA81:AA86)</f>
        <v>63923629</v>
      </c>
      <c r="AB79" s="120">
        <f t="shared" ref="AB79:AC79" si="234">SUM(AB81:AB86)</f>
        <v>0</v>
      </c>
      <c r="AC79" s="120">
        <f t="shared" si="234"/>
        <v>0</v>
      </c>
      <c r="AD79" s="120">
        <f>+AA79-AB79-AC79</f>
        <v>63923629</v>
      </c>
      <c r="AF79" s="149" t="s">
        <v>13</v>
      </c>
      <c r="AG79" s="150">
        <f>SUM(AG81:AG86)</f>
        <v>63923629</v>
      </c>
      <c r="AH79" s="150">
        <f t="shared" ref="AH79:AI79" si="235">SUM(AH81:AH86)</f>
        <v>0</v>
      </c>
      <c r="AI79" s="150">
        <f t="shared" si="235"/>
        <v>0</v>
      </c>
      <c r="AJ79" s="150">
        <f>+AG79-AH79-AI79</f>
        <v>63923629</v>
      </c>
      <c r="AL79" s="181" t="s">
        <v>13</v>
      </c>
      <c r="AM79" s="182">
        <f>SUM(AM81:AM86)</f>
        <v>63923629</v>
      </c>
      <c r="AN79" s="182">
        <f t="shared" ref="AN79:AO79" si="236">SUM(AN81:AN86)</f>
        <v>0</v>
      </c>
      <c r="AO79" s="182">
        <f t="shared" si="236"/>
        <v>0</v>
      </c>
      <c r="AP79" s="182">
        <f>+AM79-AN79-AO79</f>
        <v>63923629</v>
      </c>
      <c r="AR79" s="149" t="s">
        <v>13</v>
      </c>
      <c r="AS79" s="150">
        <f>SUM(AS81:AS86)</f>
        <v>63923629</v>
      </c>
      <c r="AT79" s="150">
        <f t="shared" ref="AT79:AU79" si="237">SUM(AT81:AT86)</f>
        <v>0</v>
      </c>
      <c r="AU79" s="150">
        <f t="shared" si="237"/>
        <v>0</v>
      </c>
      <c r="AV79" s="150">
        <f>+AS79-AT79-AU79</f>
        <v>63923629</v>
      </c>
      <c r="AX79" s="215" t="s">
        <v>13</v>
      </c>
      <c r="AY79" s="216">
        <f>SUM(AY81:AY86)</f>
        <v>63923629</v>
      </c>
      <c r="AZ79" s="225">
        <f t="shared" ref="AZ79:BA79" si="238">SUM(AZ81:AZ86)</f>
        <v>0</v>
      </c>
      <c r="BA79" s="225">
        <f t="shared" si="238"/>
        <v>0</v>
      </c>
      <c r="BB79" s="216">
        <f>+AY79-AZ79-BA79</f>
        <v>63923629</v>
      </c>
      <c r="BD79" s="247" t="s">
        <v>13</v>
      </c>
      <c r="BE79" s="248">
        <f>SUM(BE81:BE86)</f>
        <v>63923629</v>
      </c>
      <c r="BF79" s="248">
        <f t="shared" ref="BF79:BG79" si="239">SUM(BF81:BF86)</f>
        <v>0</v>
      </c>
      <c r="BG79" s="248">
        <f t="shared" si="239"/>
        <v>0</v>
      </c>
      <c r="BH79" s="248">
        <f>+BE79-BF79-BG79</f>
        <v>63923629</v>
      </c>
      <c r="BJ79" s="270" t="s">
        <v>13</v>
      </c>
      <c r="BK79" s="191">
        <f>SUM(BK81:BK86)</f>
        <v>63923629</v>
      </c>
      <c r="BL79" s="191">
        <f t="shared" ref="BL79:BM79" si="240">SUM(BL81:BL86)</f>
        <v>0</v>
      </c>
      <c r="BM79" s="191">
        <f t="shared" si="240"/>
        <v>0</v>
      </c>
      <c r="BN79" s="191">
        <f>+BK79-BL79-BM79</f>
        <v>63923629</v>
      </c>
      <c r="BP79" s="288" t="s">
        <v>13</v>
      </c>
      <c r="BQ79" s="289">
        <f>SUM(BQ81:BQ86)</f>
        <v>63923629</v>
      </c>
      <c r="BR79" s="289">
        <f t="shared" ref="BR79:BS79" si="241">SUM(BR81:BR86)</f>
        <v>0</v>
      </c>
      <c r="BS79" s="289">
        <f t="shared" si="241"/>
        <v>0</v>
      </c>
      <c r="BT79" s="289">
        <f>+BQ79-BR79-BS79</f>
        <v>63923629</v>
      </c>
      <c r="BV79" s="345" t="s">
        <v>13</v>
      </c>
      <c r="BW79" s="348">
        <f>SUM(BW81:BW86)</f>
        <v>63923629</v>
      </c>
      <c r="BX79" s="348">
        <f t="shared" ref="BX79:BY79" si="242">SUM(BX81:BX86)</f>
        <v>0</v>
      </c>
      <c r="BY79" s="348">
        <f t="shared" si="242"/>
        <v>0</v>
      </c>
      <c r="BZ79" s="348">
        <f>+BW79-BX79-BY79</f>
        <v>63923629</v>
      </c>
      <c r="CC79" s="206"/>
    </row>
    <row r="80" spans="1:81" x14ac:dyDescent="0.2">
      <c r="A80" s="11" t="s">
        <v>1</v>
      </c>
      <c r="B80" s="308"/>
      <c r="C80" s="308"/>
      <c r="D80" s="308"/>
      <c r="E80" s="308"/>
      <c r="F80" s="310"/>
      <c r="H80" s="28" t="s">
        <v>1</v>
      </c>
      <c r="I80" s="29"/>
      <c r="J80" s="29"/>
      <c r="K80" s="29"/>
      <c r="L80" s="29"/>
      <c r="N80" s="60" t="s">
        <v>1</v>
      </c>
      <c r="O80" s="61"/>
      <c r="P80" s="61"/>
      <c r="Q80" s="61"/>
      <c r="R80" s="61"/>
      <c r="T80" s="91" t="s">
        <v>1</v>
      </c>
      <c r="U80" s="92"/>
      <c r="V80" s="92"/>
      <c r="W80" s="92"/>
      <c r="X80" s="92"/>
      <c r="Z80" s="121" t="s">
        <v>1</v>
      </c>
      <c r="AA80" s="122"/>
      <c r="AB80" s="122"/>
      <c r="AC80" s="122"/>
      <c r="AD80" s="122"/>
      <c r="AF80" s="151" t="s">
        <v>1</v>
      </c>
      <c r="AG80" s="152"/>
      <c r="AH80" s="152"/>
      <c r="AI80" s="152"/>
      <c r="AJ80" s="152"/>
      <c r="AL80" s="183" t="s">
        <v>1</v>
      </c>
      <c r="AM80" s="184"/>
      <c r="AN80" s="184"/>
      <c r="AO80" s="184"/>
      <c r="AP80" s="184"/>
      <c r="AR80" s="151" t="s">
        <v>1</v>
      </c>
      <c r="AS80" s="152"/>
      <c r="AT80" s="152"/>
      <c r="AU80" s="152"/>
      <c r="AV80" s="152"/>
      <c r="AX80" s="217" t="s">
        <v>1</v>
      </c>
      <c r="AY80" s="218"/>
      <c r="AZ80" s="226"/>
      <c r="BA80" s="226"/>
      <c r="BB80" s="218"/>
      <c r="BD80" s="249" t="s">
        <v>1</v>
      </c>
      <c r="BE80" s="250"/>
      <c r="BF80" s="250"/>
      <c r="BG80" s="250"/>
      <c r="BH80" s="250"/>
      <c r="BJ80" s="271" t="s">
        <v>1</v>
      </c>
      <c r="BK80" s="192"/>
      <c r="BL80" s="192"/>
      <c r="BM80" s="192"/>
      <c r="BN80" s="192"/>
      <c r="BP80" s="290" t="s">
        <v>1</v>
      </c>
      <c r="BQ80" s="291"/>
      <c r="BR80" s="291"/>
      <c r="BS80" s="291"/>
      <c r="BT80" s="291"/>
      <c r="BV80" s="374" t="s">
        <v>1</v>
      </c>
      <c r="BW80" s="375"/>
      <c r="BX80" s="375"/>
      <c r="BY80" s="375"/>
      <c r="BZ80" s="375"/>
      <c r="CC80" s="206"/>
    </row>
    <row r="81" spans="1:81" x14ac:dyDescent="0.2">
      <c r="A81" s="13" t="s">
        <v>22</v>
      </c>
      <c r="B81" s="76">
        <v>4580387</v>
      </c>
      <c r="C81" s="76">
        <v>0</v>
      </c>
      <c r="D81" s="76">
        <v>0</v>
      </c>
      <c r="E81" s="76">
        <f t="shared" ref="E81:E85" si="243">+B81-C81-D81</f>
        <v>4580387</v>
      </c>
      <c r="F81" s="310"/>
      <c r="H81" s="30" t="s">
        <v>22</v>
      </c>
      <c r="I81" s="31">
        <f t="shared" ref="I81:I86" si="244">+E81</f>
        <v>4580387</v>
      </c>
      <c r="J81" s="31">
        <v>0</v>
      </c>
      <c r="K81" s="31">
        <v>0</v>
      </c>
      <c r="L81" s="31">
        <f t="shared" ref="L81:L86" si="245">+I81-J81-K81</f>
        <v>4580387</v>
      </c>
      <c r="N81" s="62" t="s">
        <v>22</v>
      </c>
      <c r="O81" s="63">
        <f t="shared" ref="O81:O86" si="246">+L81</f>
        <v>4580387</v>
      </c>
      <c r="P81" s="63">
        <v>0</v>
      </c>
      <c r="Q81" s="63">
        <v>0</v>
      </c>
      <c r="R81" s="63">
        <f t="shared" ref="R81:R86" si="247">+O81-P81-Q81</f>
        <v>4580387</v>
      </c>
      <c r="T81" s="93" t="s">
        <v>22</v>
      </c>
      <c r="U81" s="94">
        <f t="shared" ref="U81:U86" si="248">+R81</f>
        <v>4580387</v>
      </c>
      <c r="V81" s="94">
        <v>0</v>
      </c>
      <c r="W81" s="94">
        <v>0</v>
      </c>
      <c r="X81" s="94">
        <f t="shared" ref="X81:X86" si="249">+U81-V81-W81</f>
        <v>4580387</v>
      </c>
      <c r="Z81" s="123" t="s">
        <v>22</v>
      </c>
      <c r="AA81" s="124">
        <f t="shared" ref="AA81:AA86" si="250">+X81</f>
        <v>4580387</v>
      </c>
      <c r="AB81" s="124">
        <v>0</v>
      </c>
      <c r="AC81" s="124">
        <v>0</v>
      </c>
      <c r="AD81" s="124">
        <f t="shared" ref="AD81:AD86" si="251">+AA81-AB81-AC81</f>
        <v>4580387</v>
      </c>
      <c r="AF81" s="153" t="s">
        <v>22</v>
      </c>
      <c r="AG81" s="154">
        <f t="shared" ref="AG81:AG86" si="252">+AD81</f>
        <v>4580387</v>
      </c>
      <c r="AH81" s="154">
        <v>0</v>
      </c>
      <c r="AI81" s="154">
        <v>0</v>
      </c>
      <c r="AJ81" s="154">
        <f t="shared" ref="AJ81:AJ86" si="253">+AG81-AH81-AI81</f>
        <v>4580387</v>
      </c>
      <c r="AL81" s="185" t="s">
        <v>22</v>
      </c>
      <c r="AM81" s="186">
        <f t="shared" ref="AM81:AM86" si="254">+AJ81</f>
        <v>4580387</v>
      </c>
      <c r="AN81" s="186">
        <v>0</v>
      </c>
      <c r="AO81" s="186">
        <v>0</v>
      </c>
      <c r="AP81" s="186">
        <f t="shared" ref="AP81:AP86" si="255">+AM81-AN81-AO81</f>
        <v>4580387</v>
      </c>
      <c r="AR81" s="153" t="s">
        <v>22</v>
      </c>
      <c r="AS81" s="154">
        <f t="shared" ref="AS81:AS86" si="256">+AP81</f>
        <v>4580387</v>
      </c>
      <c r="AT81" s="154">
        <v>0</v>
      </c>
      <c r="AU81" s="154">
        <v>0</v>
      </c>
      <c r="AV81" s="154">
        <f t="shared" ref="AV81:AV86" si="257">+AS81-AT81-AU81</f>
        <v>4580387</v>
      </c>
      <c r="AX81" s="219" t="s">
        <v>22</v>
      </c>
      <c r="AY81" s="220">
        <f t="shared" ref="AY81:AY86" si="258">+AV81</f>
        <v>4580387</v>
      </c>
      <c r="AZ81" s="221">
        <v>0</v>
      </c>
      <c r="BA81" s="221">
        <v>0</v>
      </c>
      <c r="BB81" s="220">
        <f t="shared" ref="BB81:BB86" si="259">+AY81-AZ81-BA81</f>
        <v>4580387</v>
      </c>
      <c r="BD81" s="251" t="s">
        <v>22</v>
      </c>
      <c r="BE81" s="252">
        <f t="shared" ref="BE81:BE86" si="260">+BB81</f>
        <v>4580387</v>
      </c>
      <c r="BF81" s="252">
        <v>0</v>
      </c>
      <c r="BG81" s="252">
        <v>0</v>
      </c>
      <c r="BH81" s="252">
        <f t="shared" ref="BH81:BH86" si="261">+BE81-BF81-BG81</f>
        <v>4580387</v>
      </c>
      <c r="BJ81" s="193" t="s">
        <v>22</v>
      </c>
      <c r="BK81" s="187">
        <f t="shared" ref="BK81:BK86" si="262">+BH81</f>
        <v>4580387</v>
      </c>
      <c r="BL81" s="187">
        <v>0</v>
      </c>
      <c r="BM81" s="187">
        <v>0</v>
      </c>
      <c r="BN81" s="187">
        <f t="shared" ref="BN81:BN86" si="263">+BK81-BL81-BM81</f>
        <v>4580387</v>
      </c>
      <c r="BP81" s="292" t="s">
        <v>22</v>
      </c>
      <c r="BQ81" s="293">
        <f t="shared" ref="BQ81:BQ86" si="264">+BN81</f>
        <v>4580387</v>
      </c>
      <c r="BR81" s="293">
        <v>0</v>
      </c>
      <c r="BS81" s="293">
        <v>0</v>
      </c>
      <c r="BT81" s="293">
        <f t="shared" ref="BT81:BT86" si="265">+BQ81-BR81-BS81</f>
        <v>4580387</v>
      </c>
      <c r="BV81" s="376" t="s">
        <v>22</v>
      </c>
      <c r="BW81" s="377">
        <f t="shared" ref="BW81:BW86" si="266">+B81</f>
        <v>4580387</v>
      </c>
      <c r="BX81" s="377">
        <f t="shared" ref="BX81:BX86" si="267">+C81+J81+P81+V81+AB81+AH81+AN81+AT81+AZ81+BF81+BL81+BR81</f>
        <v>0</v>
      </c>
      <c r="BY81" s="377">
        <f t="shared" ref="BY81:BY86" si="268">+D81+K81+Q81+W81+AC81+AI81+AO81+AU81+BA81+BG81+BM81+BS81</f>
        <v>0</v>
      </c>
      <c r="BZ81" s="377">
        <f t="shared" ref="BZ81:BZ85" si="269">+BW81-BX81-BY81</f>
        <v>4580387</v>
      </c>
      <c r="CC81" s="206"/>
    </row>
    <row r="82" spans="1:81" x14ac:dyDescent="0.2">
      <c r="A82" s="13" t="s">
        <v>2</v>
      </c>
      <c r="B82" s="76">
        <v>30771848</v>
      </c>
      <c r="C82" s="76">
        <v>0</v>
      </c>
      <c r="D82" s="76">
        <v>0</v>
      </c>
      <c r="E82" s="76">
        <f t="shared" si="243"/>
        <v>30771848</v>
      </c>
      <c r="F82" s="310"/>
      <c r="H82" s="30" t="s">
        <v>2</v>
      </c>
      <c r="I82" s="31">
        <f t="shared" si="244"/>
        <v>30771848</v>
      </c>
      <c r="J82" s="31">
        <v>0</v>
      </c>
      <c r="K82" s="31">
        <v>0</v>
      </c>
      <c r="L82" s="31">
        <f t="shared" si="245"/>
        <v>30771848</v>
      </c>
      <c r="N82" s="62" t="s">
        <v>2</v>
      </c>
      <c r="O82" s="63">
        <f t="shared" si="246"/>
        <v>30771848</v>
      </c>
      <c r="P82" s="63">
        <v>0</v>
      </c>
      <c r="Q82" s="63">
        <v>0</v>
      </c>
      <c r="R82" s="63">
        <f t="shared" si="247"/>
        <v>30771848</v>
      </c>
      <c r="T82" s="93" t="s">
        <v>2</v>
      </c>
      <c r="U82" s="94">
        <f t="shared" si="248"/>
        <v>30771848</v>
      </c>
      <c r="V82" s="94">
        <v>0</v>
      </c>
      <c r="W82" s="94">
        <v>0</v>
      </c>
      <c r="X82" s="94">
        <f t="shared" si="249"/>
        <v>30771848</v>
      </c>
      <c r="Z82" s="123" t="s">
        <v>2</v>
      </c>
      <c r="AA82" s="124">
        <f t="shared" si="250"/>
        <v>30771848</v>
      </c>
      <c r="AB82" s="124">
        <v>0</v>
      </c>
      <c r="AC82" s="124">
        <v>0</v>
      </c>
      <c r="AD82" s="124">
        <f t="shared" si="251"/>
        <v>30771848</v>
      </c>
      <c r="AF82" s="153" t="s">
        <v>2</v>
      </c>
      <c r="AG82" s="154">
        <f t="shared" si="252"/>
        <v>30771848</v>
      </c>
      <c r="AH82" s="154">
        <v>0</v>
      </c>
      <c r="AI82" s="154">
        <v>0</v>
      </c>
      <c r="AJ82" s="154">
        <f t="shared" si="253"/>
        <v>30771848</v>
      </c>
      <c r="AL82" s="185" t="s">
        <v>2</v>
      </c>
      <c r="AM82" s="186">
        <f t="shared" si="254"/>
        <v>30771848</v>
      </c>
      <c r="AN82" s="186">
        <v>0</v>
      </c>
      <c r="AO82" s="186">
        <v>0</v>
      </c>
      <c r="AP82" s="186">
        <f t="shared" si="255"/>
        <v>30771848</v>
      </c>
      <c r="AR82" s="153" t="s">
        <v>2</v>
      </c>
      <c r="AS82" s="154">
        <f t="shared" si="256"/>
        <v>30771848</v>
      </c>
      <c r="AT82" s="154">
        <v>0</v>
      </c>
      <c r="AU82" s="154">
        <v>0</v>
      </c>
      <c r="AV82" s="154">
        <f t="shared" si="257"/>
        <v>30771848</v>
      </c>
      <c r="AX82" s="219" t="s">
        <v>2</v>
      </c>
      <c r="AY82" s="220">
        <f t="shared" si="258"/>
        <v>30771848</v>
      </c>
      <c r="AZ82" s="221">
        <v>0</v>
      </c>
      <c r="BA82" s="221">
        <v>0</v>
      </c>
      <c r="BB82" s="220">
        <f t="shared" si="259"/>
        <v>30771848</v>
      </c>
      <c r="BD82" s="251" t="s">
        <v>2</v>
      </c>
      <c r="BE82" s="252">
        <f t="shared" si="260"/>
        <v>30771848</v>
      </c>
      <c r="BF82" s="252">
        <v>0</v>
      </c>
      <c r="BG82" s="252">
        <v>0</v>
      </c>
      <c r="BH82" s="252">
        <f t="shared" si="261"/>
        <v>30771848</v>
      </c>
      <c r="BJ82" s="193" t="s">
        <v>2</v>
      </c>
      <c r="BK82" s="187">
        <f t="shared" si="262"/>
        <v>30771848</v>
      </c>
      <c r="BL82" s="187">
        <v>0</v>
      </c>
      <c r="BM82" s="187">
        <v>0</v>
      </c>
      <c r="BN82" s="187">
        <f t="shared" si="263"/>
        <v>30771848</v>
      </c>
      <c r="BP82" s="292" t="s">
        <v>2</v>
      </c>
      <c r="BQ82" s="293">
        <f t="shared" si="264"/>
        <v>30771848</v>
      </c>
      <c r="BR82" s="293">
        <v>0</v>
      </c>
      <c r="BS82" s="293">
        <v>0</v>
      </c>
      <c r="BT82" s="293">
        <f t="shared" si="265"/>
        <v>30771848</v>
      </c>
      <c r="BV82" s="376" t="s">
        <v>2</v>
      </c>
      <c r="BW82" s="377">
        <f t="shared" si="266"/>
        <v>30771848</v>
      </c>
      <c r="BX82" s="377">
        <f t="shared" si="267"/>
        <v>0</v>
      </c>
      <c r="BY82" s="377">
        <f t="shared" si="268"/>
        <v>0</v>
      </c>
      <c r="BZ82" s="377">
        <f t="shared" si="269"/>
        <v>30771848</v>
      </c>
      <c r="CC82" s="206"/>
    </row>
    <row r="83" spans="1:81" x14ac:dyDescent="0.2">
      <c r="A83" s="13" t="s">
        <v>23</v>
      </c>
      <c r="B83" s="76">
        <v>2041000</v>
      </c>
      <c r="C83" s="76">
        <v>0</v>
      </c>
      <c r="D83" s="76">
        <v>0</v>
      </c>
      <c r="E83" s="76">
        <f t="shared" si="243"/>
        <v>2041000</v>
      </c>
      <c r="F83" s="310"/>
      <c r="H83" s="30" t="s">
        <v>23</v>
      </c>
      <c r="I83" s="31">
        <f t="shared" si="244"/>
        <v>2041000</v>
      </c>
      <c r="J83" s="31">
        <v>0</v>
      </c>
      <c r="K83" s="31">
        <v>0</v>
      </c>
      <c r="L83" s="31">
        <f t="shared" si="245"/>
        <v>2041000</v>
      </c>
      <c r="N83" s="62" t="s">
        <v>23</v>
      </c>
      <c r="O83" s="63">
        <f t="shared" si="246"/>
        <v>2041000</v>
      </c>
      <c r="P83" s="63">
        <v>0</v>
      </c>
      <c r="Q83" s="63">
        <v>0</v>
      </c>
      <c r="R83" s="63">
        <f t="shared" si="247"/>
        <v>2041000</v>
      </c>
      <c r="T83" s="93" t="s">
        <v>23</v>
      </c>
      <c r="U83" s="94">
        <f t="shared" si="248"/>
        <v>2041000</v>
      </c>
      <c r="V83" s="94">
        <v>0</v>
      </c>
      <c r="W83" s="94">
        <v>0</v>
      </c>
      <c r="X83" s="94">
        <f t="shared" si="249"/>
        <v>2041000</v>
      </c>
      <c r="Z83" s="123" t="s">
        <v>23</v>
      </c>
      <c r="AA83" s="124">
        <f t="shared" si="250"/>
        <v>2041000</v>
      </c>
      <c r="AB83" s="124">
        <v>0</v>
      </c>
      <c r="AC83" s="124">
        <v>0</v>
      </c>
      <c r="AD83" s="124">
        <f t="shared" si="251"/>
        <v>2041000</v>
      </c>
      <c r="AF83" s="153" t="s">
        <v>23</v>
      </c>
      <c r="AG83" s="154">
        <f t="shared" si="252"/>
        <v>2041000</v>
      </c>
      <c r="AH83" s="154">
        <v>0</v>
      </c>
      <c r="AI83" s="154">
        <v>0</v>
      </c>
      <c r="AJ83" s="154">
        <f t="shared" si="253"/>
        <v>2041000</v>
      </c>
      <c r="AL83" s="185" t="s">
        <v>23</v>
      </c>
      <c r="AM83" s="186">
        <f t="shared" si="254"/>
        <v>2041000</v>
      </c>
      <c r="AN83" s="186">
        <v>0</v>
      </c>
      <c r="AO83" s="186">
        <v>0</v>
      </c>
      <c r="AP83" s="186">
        <f t="shared" si="255"/>
        <v>2041000</v>
      </c>
      <c r="AR83" s="153" t="s">
        <v>23</v>
      </c>
      <c r="AS83" s="154">
        <f t="shared" si="256"/>
        <v>2041000</v>
      </c>
      <c r="AT83" s="154">
        <v>0</v>
      </c>
      <c r="AU83" s="154">
        <v>0</v>
      </c>
      <c r="AV83" s="154">
        <f t="shared" si="257"/>
        <v>2041000</v>
      </c>
      <c r="AX83" s="219" t="s">
        <v>23</v>
      </c>
      <c r="AY83" s="220">
        <f t="shared" si="258"/>
        <v>2041000</v>
      </c>
      <c r="AZ83" s="221">
        <v>0</v>
      </c>
      <c r="BA83" s="221">
        <v>0</v>
      </c>
      <c r="BB83" s="220">
        <f t="shared" si="259"/>
        <v>2041000</v>
      </c>
      <c r="BD83" s="251" t="s">
        <v>23</v>
      </c>
      <c r="BE83" s="252">
        <f t="shared" si="260"/>
        <v>2041000</v>
      </c>
      <c r="BF83" s="252">
        <v>0</v>
      </c>
      <c r="BG83" s="252">
        <v>0</v>
      </c>
      <c r="BH83" s="252">
        <f t="shared" si="261"/>
        <v>2041000</v>
      </c>
      <c r="BJ83" s="193" t="s">
        <v>23</v>
      </c>
      <c r="BK83" s="187">
        <f t="shared" si="262"/>
        <v>2041000</v>
      </c>
      <c r="BL83" s="187">
        <v>0</v>
      </c>
      <c r="BM83" s="187">
        <v>0</v>
      </c>
      <c r="BN83" s="187">
        <f t="shared" si="263"/>
        <v>2041000</v>
      </c>
      <c r="BP83" s="292" t="s">
        <v>23</v>
      </c>
      <c r="BQ83" s="293">
        <f t="shared" si="264"/>
        <v>2041000</v>
      </c>
      <c r="BR83" s="293">
        <v>0</v>
      </c>
      <c r="BS83" s="293">
        <v>0</v>
      </c>
      <c r="BT83" s="293">
        <f t="shared" si="265"/>
        <v>2041000</v>
      </c>
      <c r="BV83" s="376" t="s">
        <v>23</v>
      </c>
      <c r="BW83" s="377">
        <f t="shared" si="266"/>
        <v>2041000</v>
      </c>
      <c r="BX83" s="377">
        <f t="shared" si="267"/>
        <v>0</v>
      </c>
      <c r="BY83" s="377">
        <f t="shared" si="268"/>
        <v>0</v>
      </c>
      <c r="BZ83" s="377">
        <f t="shared" si="269"/>
        <v>2041000</v>
      </c>
      <c r="CC83" s="206"/>
    </row>
    <row r="84" spans="1:81" x14ac:dyDescent="0.2">
      <c r="A84" s="13" t="s">
        <v>24</v>
      </c>
      <c r="B84" s="76">
        <v>130331</v>
      </c>
      <c r="C84" s="76">
        <v>0</v>
      </c>
      <c r="D84" s="76">
        <v>0</v>
      </c>
      <c r="E84" s="76">
        <f t="shared" si="243"/>
        <v>130331</v>
      </c>
      <c r="F84" s="310"/>
      <c r="H84" s="30" t="s">
        <v>24</v>
      </c>
      <c r="I84" s="31">
        <f t="shared" si="244"/>
        <v>130331</v>
      </c>
      <c r="J84" s="31">
        <v>0</v>
      </c>
      <c r="K84" s="31">
        <v>0</v>
      </c>
      <c r="L84" s="31">
        <f t="shared" si="245"/>
        <v>130331</v>
      </c>
      <c r="N84" s="62" t="s">
        <v>24</v>
      </c>
      <c r="O84" s="63">
        <f t="shared" si="246"/>
        <v>130331</v>
      </c>
      <c r="P84" s="63">
        <v>0</v>
      </c>
      <c r="Q84" s="63">
        <v>0</v>
      </c>
      <c r="R84" s="63">
        <f t="shared" si="247"/>
        <v>130331</v>
      </c>
      <c r="T84" s="93" t="s">
        <v>24</v>
      </c>
      <c r="U84" s="94">
        <f t="shared" si="248"/>
        <v>130331</v>
      </c>
      <c r="V84" s="94">
        <v>0</v>
      </c>
      <c r="W84" s="94">
        <v>0</v>
      </c>
      <c r="X84" s="94">
        <f t="shared" si="249"/>
        <v>130331</v>
      </c>
      <c r="Z84" s="123" t="s">
        <v>24</v>
      </c>
      <c r="AA84" s="124">
        <f t="shared" si="250"/>
        <v>130331</v>
      </c>
      <c r="AB84" s="124">
        <v>0</v>
      </c>
      <c r="AC84" s="124">
        <v>0</v>
      </c>
      <c r="AD84" s="124">
        <f t="shared" si="251"/>
        <v>130331</v>
      </c>
      <c r="AF84" s="153" t="s">
        <v>24</v>
      </c>
      <c r="AG84" s="154">
        <f t="shared" si="252"/>
        <v>130331</v>
      </c>
      <c r="AH84" s="154">
        <v>0</v>
      </c>
      <c r="AI84" s="154">
        <v>0</v>
      </c>
      <c r="AJ84" s="154">
        <f t="shared" si="253"/>
        <v>130331</v>
      </c>
      <c r="AL84" s="185" t="s">
        <v>24</v>
      </c>
      <c r="AM84" s="186">
        <f t="shared" si="254"/>
        <v>130331</v>
      </c>
      <c r="AN84" s="186">
        <v>0</v>
      </c>
      <c r="AO84" s="186">
        <v>0</v>
      </c>
      <c r="AP84" s="186">
        <f t="shared" si="255"/>
        <v>130331</v>
      </c>
      <c r="AR84" s="153" t="s">
        <v>24</v>
      </c>
      <c r="AS84" s="154">
        <f t="shared" si="256"/>
        <v>130331</v>
      </c>
      <c r="AT84" s="154">
        <v>0</v>
      </c>
      <c r="AU84" s="154">
        <v>0</v>
      </c>
      <c r="AV84" s="154">
        <f t="shared" si="257"/>
        <v>130331</v>
      </c>
      <c r="AX84" s="219" t="s">
        <v>24</v>
      </c>
      <c r="AY84" s="220">
        <f t="shared" si="258"/>
        <v>130331</v>
      </c>
      <c r="AZ84" s="221">
        <v>0</v>
      </c>
      <c r="BA84" s="221">
        <v>0</v>
      </c>
      <c r="BB84" s="220">
        <f t="shared" si="259"/>
        <v>130331</v>
      </c>
      <c r="BD84" s="251" t="s">
        <v>24</v>
      </c>
      <c r="BE84" s="252">
        <f t="shared" si="260"/>
        <v>130331</v>
      </c>
      <c r="BF84" s="252">
        <v>0</v>
      </c>
      <c r="BG84" s="252">
        <v>0</v>
      </c>
      <c r="BH84" s="252">
        <f t="shared" si="261"/>
        <v>130331</v>
      </c>
      <c r="BJ84" s="193" t="s">
        <v>24</v>
      </c>
      <c r="BK84" s="187">
        <f t="shared" si="262"/>
        <v>130331</v>
      </c>
      <c r="BL84" s="187">
        <v>0</v>
      </c>
      <c r="BM84" s="187">
        <v>0</v>
      </c>
      <c r="BN84" s="187">
        <f t="shared" si="263"/>
        <v>130331</v>
      </c>
      <c r="BP84" s="292" t="s">
        <v>24</v>
      </c>
      <c r="BQ84" s="293">
        <f t="shared" si="264"/>
        <v>130331</v>
      </c>
      <c r="BR84" s="293">
        <v>0</v>
      </c>
      <c r="BS84" s="293">
        <v>0</v>
      </c>
      <c r="BT84" s="293">
        <f t="shared" si="265"/>
        <v>130331</v>
      </c>
      <c r="BV84" s="376" t="s">
        <v>24</v>
      </c>
      <c r="BW84" s="377">
        <f t="shared" si="266"/>
        <v>130331</v>
      </c>
      <c r="BX84" s="377">
        <f t="shared" si="267"/>
        <v>0</v>
      </c>
      <c r="BY84" s="377">
        <f t="shared" si="268"/>
        <v>0</v>
      </c>
      <c r="BZ84" s="377">
        <f t="shared" si="269"/>
        <v>130331</v>
      </c>
      <c r="CC84" s="206"/>
    </row>
    <row r="85" spans="1:81" x14ac:dyDescent="0.2">
      <c r="A85" s="13" t="s">
        <v>25</v>
      </c>
      <c r="B85" s="76">
        <v>3167265</v>
      </c>
      <c r="C85" s="76">
        <v>0</v>
      </c>
      <c r="D85" s="76">
        <v>0</v>
      </c>
      <c r="E85" s="76">
        <f t="shared" si="243"/>
        <v>3167265</v>
      </c>
      <c r="F85" s="310"/>
      <c r="H85" s="30" t="s">
        <v>25</v>
      </c>
      <c r="I85" s="31">
        <f t="shared" si="244"/>
        <v>3167265</v>
      </c>
      <c r="J85" s="31">
        <v>0</v>
      </c>
      <c r="K85" s="31">
        <v>0</v>
      </c>
      <c r="L85" s="31">
        <f t="shared" si="245"/>
        <v>3167265</v>
      </c>
      <c r="N85" s="62" t="s">
        <v>25</v>
      </c>
      <c r="O85" s="63">
        <f t="shared" si="246"/>
        <v>3167265</v>
      </c>
      <c r="P85" s="63">
        <v>0</v>
      </c>
      <c r="Q85" s="63">
        <v>0</v>
      </c>
      <c r="R85" s="63">
        <f t="shared" si="247"/>
        <v>3167265</v>
      </c>
      <c r="T85" s="93" t="s">
        <v>25</v>
      </c>
      <c r="U85" s="94">
        <f t="shared" si="248"/>
        <v>3167265</v>
      </c>
      <c r="V85" s="94">
        <v>0</v>
      </c>
      <c r="W85" s="94">
        <v>0</v>
      </c>
      <c r="X85" s="94">
        <f t="shared" si="249"/>
        <v>3167265</v>
      </c>
      <c r="Z85" s="123" t="s">
        <v>25</v>
      </c>
      <c r="AA85" s="124">
        <f t="shared" si="250"/>
        <v>3167265</v>
      </c>
      <c r="AB85" s="124">
        <v>0</v>
      </c>
      <c r="AC85" s="124">
        <v>0</v>
      </c>
      <c r="AD85" s="124">
        <f t="shared" si="251"/>
        <v>3167265</v>
      </c>
      <c r="AF85" s="153" t="s">
        <v>25</v>
      </c>
      <c r="AG85" s="154">
        <f t="shared" si="252"/>
        <v>3167265</v>
      </c>
      <c r="AH85" s="154">
        <v>0</v>
      </c>
      <c r="AI85" s="154">
        <v>0</v>
      </c>
      <c r="AJ85" s="154">
        <f t="shared" si="253"/>
        <v>3167265</v>
      </c>
      <c r="AL85" s="185" t="s">
        <v>25</v>
      </c>
      <c r="AM85" s="186">
        <f t="shared" si="254"/>
        <v>3167265</v>
      </c>
      <c r="AN85" s="186">
        <v>0</v>
      </c>
      <c r="AO85" s="186">
        <v>0</v>
      </c>
      <c r="AP85" s="186">
        <f t="shared" si="255"/>
        <v>3167265</v>
      </c>
      <c r="AR85" s="153" t="s">
        <v>25</v>
      </c>
      <c r="AS85" s="154">
        <f t="shared" si="256"/>
        <v>3167265</v>
      </c>
      <c r="AT85" s="154">
        <v>0</v>
      </c>
      <c r="AU85" s="154">
        <v>0</v>
      </c>
      <c r="AV85" s="154">
        <f t="shared" si="257"/>
        <v>3167265</v>
      </c>
      <c r="AX85" s="219" t="s">
        <v>25</v>
      </c>
      <c r="AY85" s="220">
        <f t="shared" si="258"/>
        <v>3167265</v>
      </c>
      <c r="AZ85" s="221">
        <v>0</v>
      </c>
      <c r="BA85" s="221">
        <v>0</v>
      </c>
      <c r="BB85" s="220">
        <f t="shared" si="259"/>
        <v>3167265</v>
      </c>
      <c r="BD85" s="251" t="s">
        <v>25</v>
      </c>
      <c r="BE85" s="252">
        <f t="shared" si="260"/>
        <v>3167265</v>
      </c>
      <c r="BF85" s="252">
        <v>0</v>
      </c>
      <c r="BG85" s="252">
        <v>0</v>
      </c>
      <c r="BH85" s="252">
        <f t="shared" si="261"/>
        <v>3167265</v>
      </c>
      <c r="BJ85" s="193" t="s">
        <v>25</v>
      </c>
      <c r="BK85" s="187">
        <f t="shared" si="262"/>
        <v>3167265</v>
      </c>
      <c r="BL85" s="187">
        <v>0</v>
      </c>
      <c r="BM85" s="187">
        <v>0</v>
      </c>
      <c r="BN85" s="187">
        <f t="shared" si="263"/>
        <v>3167265</v>
      </c>
      <c r="BP85" s="292" t="s">
        <v>25</v>
      </c>
      <c r="BQ85" s="293">
        <f t="shared" si="264"/>
        <v>3167265</v>
      </c>
      <c r="BR85" s="293">
        <v>0</v>
      </c>
      <c r="BS85" s="293">
        <v>0</v>
      </c>
      <c r="BT85" s="293">
        <f t="shared" si="265"/>
        <v>3167265</v>
      </c>
      <c r="BV85" s="376" t="s">
        <v>25</v>
      </c>
      <c r="BW85" s="377">
        <f t="shared" si="266"/>
        <v>3167265</v>
      </c>
      <c r="BX85" s="377">
        <f t="shared" si="267"/>
        <v>0</v>
      </c>
      <c r="BY85" s="377">
        <f t="shared" si="268"/>
        <v>0</v>
      </c>
      <c r="BZ85" s="377">
        <f t="shared" si="269"/>
        <v>3167265</v>
      </c>
      <c r="CC85" s="206"/>
    </row>
    <row r="86" spans="1:81" x14ac:dyDescent="0.2">
      <c r="A86" s="13" t="s">
        <v>26</v>
      </c>
      <c r="B86" s="76">
        <v>23232798</v>
      </c>
      <c r="C86" s="76">
        <v>0</v>
      </c>
      <c r="D86" s="76">
        <v>0</v>
      </c>
      <c r="E86" s="76">
        <f>+B86-C86-D86</f>
        <v>23232798</v>
      </c>
      <c r="F86" s="310"/>
      <c r="H86" s="30" t="s">
        <v>26</v>
      </c>
      <c r="I86" s="31">
        <f t="shared" si="244"/>
        <v>23232798</v>
      </c>
      <c r="J86" s="31">
        <v>0</v>
      </c>
      <c r="K86" s="31">
        <v>0</v>
      </c>
      <c r="L86" s="31">
        <f t="shared" si="245"/>
        <v>23232798</v>
      </c>
      <c r="N86" s="62" t="s">
        <v>26</v>
      </c>
      <c r="O86" s="63">
        <f t="shared" si="246"/>
        <v>23232798</v>
      </c>
      <c r="P86" s="63">
        <v>0</v>
      </c>
      <c r="Q86" s="63">
        <v>0</v>
      </c>
      <c r="R86" s="63">
        <f t="shared" si="247"/>
        <v>23232798</v>
      </c>
      <c r="T86" s="93" t="s">
        <v>26</v>
      </c>
      <c r="U86" s="94">
        <f t="shared" si="248"/>
        <v>23232798</v>
      </c>
      <c r="V86" s="94">
        <v>0</v>
      </c>
      <c r="W86" s="94">
        <v>0</v>
      </c>
      <c r="X86" s="94">
        <f t="shared" si="249"/>
        <v>23232798</v>
      </c>
      <c r="Z86" s="123" t="s">
        <v>26</v>
      </c>
      <c r="AA86" s="124">
        <f t="shared" si="250"/>
        <v>23232798</v>
      </c>
      <c r="AB86" s="124">
        <v>0</v>
      </c>
      <c r="AC86" s="124">
        <v>0</v>
      </c>
      <c r="AD86" s="124">
        <f t="shared" si="251"/>
        <v>23232798</v>
      </c>
      <c r="AF86" s="153" t="s">
        <v>26</v>
      </c>
      <c r="AG86" s="154">
        <f t="shared" si="252"/>
        <v>23232798</v>
      </c>
      <c r="AH86" s="154">
        <v>0</v>
      </c>
      <c r="AI86" s="154">
        <v>0</v>
      </c>
      <c r="AJ86" s="154">
        <f t="shared" si="253"/>
        <v>23232798</v>
      </c>
      <c r="AL86" s="185" t="s">
        <v>26</v>
      </c>
      <c r="AM86" s="186">
        <f t="shared" si="254"/>
        <v>23232798</v>
      </c>
      <c r="AN86" s="186">
        <v>0</v>
      </c>
      <c r="AO86" s="186">
        <v>0</v>
      </c>
      <c r="AP86" s="186">
        <f t="shared" si="255"/>
        <v>23232798</v>
      </c>
      <c r="AR86" s="153" t="s">
        <v>26</v>
      </c>
      <c r="AS86" s="154">
        <f t="shared" si="256"/>
        <v>23232798</v>
      </c>
      <c r="AT86" s="154">
        <v>0</v>
      </c>
      <c r="AU86" s="154">
        <v>0</v>
      </c>
      <c r="AV86" s="154">
        <f t="shared" si="257"/>
        <v>23232798</v>
      </c>
      <c r="AX86" s="219" t="s">
        <v>26</v>
      </c>
      <c r="AY86" s="220">
        <f t="shared" si="258"/>
        <v>23232798</v>
      </c>
      <c r="AZ86" s="221">
        <v>0</v>
      </c>
      <c r="BA86" s="221">
        <v>0</v>
      </c>
      <c r="BB86" s="220">
        <f t="shared" si="259"/>
        <v>23232798</v>
      </c>
      <c r="BD86" s="251" t="s">
        <v>26</v>
      </c>
      <c r="BE86" s="252">
        <f t="shared" si="260"/>
        <v>23232798</v>
      </c>
      <c r="BF86" s="252">
        <v>0</v>
      </c>
      <c r="BG86" s="252">
        <v>0</v>
      </c>
      <c r="BH86" s="252">
        <f t="shared" si="261"/>
        <v>23232798</v>
      </c>
      <c r="BJ86" s="193" t="s">
        <v>26</v>
      </c>
      <c r="BK86" s="187">
        <f t="shared" si="262"/>
        <v>23232798</v>
      </c>
      <c r="BL86" s="187">
        <v>0</v>
      </c>
      <c r="BM86" s="187">
        <v>0</v>
      </c>
      <c r="BN86" s="187">
        <f t="shared" si="263"/>
        <v>23232798</v>
      </c>
      <c r="BP86" s="292" t="s">
        <v>26</v>
      </c>
      <c r="BQ86" s="293">
        <f t="shared" si="264"/>
        <v>23232798</v>
      </c>
      <c r="BR86" s="293">
        <v>0</v>
      </c>
      <c r="BS86" s="293">
        <v>0</v>
      </c>
      <c r="BT86" s="293">
        <f t="shared" si="265"/>
        <v>23232798</v>
      </c>
      <c r="BV86" s="376" t="s">
        <v>26</v>
      </c>
      <c r="BW86" s="377">
        <f t="shared" si="266"/>
        <v>23232798</v>
      </c>
      <c r="BX86" s="377">
        <f t="shared" si="267"/>
        <v>0</v>
      </c>
      <c r="BY86" s="377">
        <f t="shared" si="268"/>
        <v>0</v>
      </c>
      <c r="BZ86" s="377">
        <f>+BW86-BX86-BY86</f>
        <v>23232798</v>
      </c>
      <c r="CC86" s="206"/>
    </row>
    <row r="87" spans="1:81" ht="2.25" customHeight="1" x14ac:dyDescent="0.2">
      <c r="A87" s="3"/>
      <c r="B87" s="263"/>
      <c r="C87" s="263"/>
      <c r="D87" s="263"/>
      <c r="E87" s="263"/>
      <c r="F87" s="310"/>
      <c r="H87" s="25"/>
      <c r="I87" s="24"/>
      <c r="J87" s="24"/>
      <c r="K87" s="24"/>
      <c r="L87" s="24"/>
      <c r="N87" s="57"/>
      <c r="O87" s="56"/>
      <c r="P87" s="56"/>
      <c r="Q87" s="56"/>
      <c r="R87" s="56"/>
      <c r="T87" s="88"/>
      <c r="U87" s="87"/>
      <c r="V87" s="87"/>
      <c r="W87" s="87"/>
      <c r="X87" s="87"/>
      <c r="Z87" s="118"/>
      <c r="AA87" s="117"/>
      <c r="AB87" s="117"/>
      <c r="AC87" s="117"/>
      <c r="AD87" s="117"/>
      <c r="AF87" s="148"/>
      <c r="AG87" s="147"/>
      <c r="AH87" s="147"/>
      <c r="AI87" s="147"/>
      <c r="AJ87" s="147"/>
      <c r="AL87" s="180"/>
      <c r="AM87" s="179"/>
      <c r="AN87" s="179"/>
      <c r="AO87" s="179"/>
      <c r="AP87" s="179"/>
      <c r="AR87" s="148"/>
      <c r="AS87" s="147"/>
      <c r="AT87" s="147"/>
      <c r="AU87" s="147"/>
      <c r="AV87" s="147"/>
      <c r="AX87" s="214"/>
      <c r="AY87" s="213"/>
      <c r="AZ87" s="229"/>
      <c r="BA87" s="229"/>
      <c r="BB87" s="213"/>
      <c r="BD87" s="246"/>
      <c r="BE87" s="245"/>
      <c r="BF87" s="245"/>
      <c r="BG87" s="245"/>
      <c r="BH87" s="245"/>
      <c r="BJ87" s="269"/>
      <c r="BK87" s="195"/>
      <c r="BL87" s="195"/>
      <c r="BM87" s="195"/>
      <c r="BN87" s="195"/>
      <c r="BP87" s="287"/>
      <c r="BQ87" s="286"/>
      <c r="BR87" s="286"/>
      <c r="BS87" s="286"/>
      <c r="BT87" s="286"/>
      <c r="BV87" s="344"/>
      <c r="BW87" s="349"/>
      <c r="BX87" s="349"/>
      <c r="BY87" s="349"/>
      <c r="BZ87" s="349"/>
      <c r="CC87" s="206"/>
    </row>
    <row r="88" spans="1:81" ht="3" customHeight="1" x14ac:dyDescent="0.2">
      <c r="A88" s="3"/>
      <c r="B88" s="312"/>
      <c r="C88" s="263"/>
      <c r="D88" s="263"/>
      <c r="E88" s="263"/>
      <c r="F88" s="310"/>
      <c r="H88" s="25"/>
      <c r="I88" s="24"/>
      <c r="J88" s="24"/>
      <c r="K88" s="24"/>
      <c r="L88" s="24"/>
      <c r="N88" s="57"/>
      <c r="O88" s="56"/>
      <c r="P88" s="56"/>
      <c r="Q88" s="56"/>
      <c r="R88" s="56"/>
      <c r="T88" s="88"/>
      <c r="U88" s="87"/>
      <c r="V88" s="87"/>
      <c r="W88" s="87"/>
      <c r="X88" s="87"/>
      <c r="Z88" s="118"/>
      <c r="AA88" s="117"/>
      <c r="AB88" s="117"/>
      <c r="AC88" s="117"/>
      <c r="AD88" s="117"/>
      <c r="AF88" s="148"/>
      <c r="AG88" s="147"/>
      <c r="AH88" s="147"/>
      <c r="AI88" s="147"/>
      <c r="AJ88" s="147"/>
      <c r="AL88" s="180"/>
      <c r="AM88" s="179"/>
      <c r="AN88" s="179"/>
      <c r="AO88" s="179"/>
      <c r="AP88" s="179"/>
      <c r="AR88" s="148"/>
      <c r="AS88" s="147"/>
      <c r="AT88" s="147"/>
      <c r="AU88" s="147"/>
      <c r="AV88" s="147"/>
      <c r="AX88" s="214"/>
      <c r="AY88" s="213"/>
      <c r="AZ88" s="229"/>
      <c r="BA88" s="229"/>
      <c r="BB88" s="213"/>
      <c r="BD88" s="246"/>
      <c r="BE88" s="245"/>
      <c r="BF88" s="245"/>
      <c r="BG88" s="245"/>
      <c r="BH88" s="245"/>
      <c r="BJ88" s="269"/>
      <c r="BK88" s="195"/>
      <c r="BL88" s="195"/>
      <c r="BM88" s="195"/>
      <c r="BN88" s="195"/>
      <c r="BP88" s="287"/>
      <c r="BQ88" s="286"/>
      <c r="BR88" s="286"/>
      <c r="BS88" s="286"/>
      <c r="BT88" s="286"/>
      <c r="BV88" s="344"/>
      <c r="BW88" s="349"/>
      <c r="BX88" s="349"/>
      <c r="BY88" s="349"/>
      <c r="BZ88" s="349"/>
      <c r="CC88" s="206"/>
    </row>
    <row r="89" spans="1:81" ht="15.75" x14ac:dyDescent="0.2">
      <c r="A89" s="1" t="s">
        <v>3</v>
      </c>
      <c r="B89" s="263"/>
      <c r="C89" s="263"/>
      <c r="D89" s="263"/>
      <c r="E89" s="263"/>
      <c r="F89" s="310"/>
      <c r="H89" s="23" t="s">
        <v>3</v>
      </c>
      <c r="I89" s="24"/>
      <c r="J89" s="24"/>
      <c r="K89" s="24"/>
      <c r="L89" s="24"/>
      <c r="N89" s="55" t="s">
        <v>3</v>
      </c>
      <c r="O89" s="56"/>
      <c r="P89" s="56"/>
      <c r="Q89" s="56"/>
      <c r="R89" s="56"/>
      <c r="T89" s="86" t="s">
        <v>3</v>
      </c>
      <c r="U89" s="87"/>
      <c r="V89" s="87"/>
      <c r="W89" s="87"/>
      <c r="X89" s="87"/>
      <c r="Z89" s="116" t="s">
        <v>3</v>
      </c>
      <c r="AA89" s="117"/>
      <c r="AB89" s="117"/>
      <c r="AC89" s="117"/>
      <c r="AD89" s="117"/>
      <c r="AF89" s="146" t="s">
        <v>3</v>
      </c>
      <c r="AG89" s="147"/>
      <c r="AH89" s="147"/>
      <c r="AI89" s="147"/>
      <c r="AJ89" s="147"/>
      <c r="AL89" s="178" t="s">
        <v>3</v>
      </c>
      <c r="AM89" s="179"/>
      <c r="AN89" s="179"/>
      <c r="AO89" s="179"/>
      <c r="AP89" s="179"/>
      <c r="AR89" s="146" t="s">
        <v>3</v>
      </c>
      <c r="AS89" s="147"/>
      <c r="AT89" s="147"/>
      <c r="AU89" s="147"/>
      <c r="AV89" s="147"/>
      <c r="AX89" s="212" t="s">
        <v>3</v>
      </c>
      <c r="AY89" s="213"/>
      <c r="AZ89" s="229"/>
      <c r="BA89" s="229"/>
      <c r="BB89" s="213"/>
      <c r="BD89" s="244" t="s">
        <v>3</v>
      </c>
      <c r="BE89" s="245"/>
      <c r="BF89" s="245"/>
      <c r="BG89" s="245"/>
      <c r="BH89" s="245"/>
      <c r="BJ89" s="268" t="s">
        <v>3</v>
      </c>
      <c r="BK89" s="195"/>
      <c r="BL89" s="195"/>
      <c r="BM89" s="195"/>
      <c r="BN89" s="195"/>
      <c r="BP89" s="285" t="s">
        <v>3</v>
      </c>
      <c r="BQ89" s="286"/>
      <c r="BR89" s="286"/>
      <c r="BS89" s="286"/>
      <c r="BT89" s="286"/>
      <c r="BV89" s="23" t="s">
        <v>3</v>
      </c>
      <c r="BW89" s="383"/>
      <c r="BX89" s="383"/>
      <c r="BY89" s="383"/>
      <c r="BZ89" s="383"/>
      <c r="CC89" s="206"/>
    </row>
    <row r="90" spans="1:81" ht="3.75" customHeight="1" x14ac:dyDescent="0.2">
      <c r="A90" s="3"/>
      <c r="B90" s="312">
        <f>+B91+B95+B99</f>
        <v>700964354</v>
      </c>
      <c r="C90" s="263"/>
      <c r="D90" s="263"/>
      <c r="E90" s="263"/>
      <c r="F90" s="310"/>
      <c r="H90" s="25"/>
      <c r="I90" s="24"/>
      <c r="J90" s="24"/>
      <c r="K90" s="24"/>
      <c r="L90" s="24"/>
      <c r="N90" s="57"/>
      <c r="O90" s="56"/>
      <c r="P90" s="56"/>
      <c r="Q90" s="56"/>
      <c r="R90" s="56"/>
      <c r="T90" s="88"/>
      <c r="U90" s="87"/>
      <c r="V90" s="87"/>
      <c r="W90" s="87"/>
      <c r="X90" s="87"/>
      <c r="Z90" s="118"/>
      <c r="AA90" s="117"/>
      <c r="AB90" s="117"/>
      <c r="AC90" s="117"/>
      <c r="AD90" s="117"/>
      <c r="AF90" s="148"/>
      <c r="AG90" s="147"/>
      <c r="AH90" s="147"/>
      <c r="AI90" s="147"/>
      <c r="AJ90" s="147"/>
      <c r="AL90" s="180"/>
      <c r="AM90" s="179"/>
      <c r="AN90" s="179"/>
      <c r="AO90" s="179"/>
      <c r="AP90" s="179"/>
      <c r="AR90" s="148"/>
      <c r="AS90" s="147"/>
      <c r="AT90" s="147"/>
      <c r="AU90" s="147"/>
      <c r="AV90" s="147"/>
      <c r="AX90" s="214"/>
      <c r="AY90" s="213"/>
      <c r="AZ90" s="229"/>
      <c r="BA90" s="229"/>
      <c r="BB90" s="213"/>
      <c r="BD90" s="246"/>
      <c r="BE90" s="245"/>
      <c r="BF90" s="245"/>
      <c r="BG90" s="245"/>
      <c r="BH90" s="245"/>
      <c r="BJ90" s="269"/>
      <c r="BK90" s="195"/>
      <c r="BL90" s="195"/>
      <c r="BM90" s="195"/>
      <c r="BN90" s="195"/>
      <c r="BP90" s="287"/>
      <c r="BQ90" s="286"/>
      <c r="BR90" s="286"/>
      <c r="BS90" s="286"/>
      <c r="BT90" s="286"/>
      <c r="BV90" s="344"/>
      <c r="BW90" s="349"/>
      <c r="BX90" s="349"/>
      <c r="BY90" s="349"/>
      <c r="BZ90" s="349"/>
      <c r="CC90" s="206"/>
    </row>
    <row r="91" spans="1:81" s="19" customFormat="1" x14ac:dyDescent="0.2">
      <c r="A91" s="15" t="s">
        <v>14</v>
      </c>
      <c r="B91" s="307">
        <f>+B93</f>
        <v>139955157</v>
      </c>
      <c r="C91" s="307">
        <f t="shared" ref="C91:D91" si="270">+C93</f>
        <v>0</v>
      </c>
      <c r="D91" s="307">
        <f t="shared" si="270"/>
        <v>0</v>
      </c>
      <c r="E91" s="307">
        <f>+B91-C91-D91</f>
        <v>139955157</v>
      </c>
      <c r="F91" s="310"/>
      <c r="H91" s="26" t="s">
        <v>14</v>
      </c>
      <c r="I91" s="27">
        <f>+I93</f>
        <v>139955157</v>
      </c>
      <c r="J91" s="27">
        <f t="shared" ref="J91:K91" si="271">+J93</f>
        <v>0</v>
      </c>
      <c r="K91" s="27">
        <f t="shared" si="271"/>
        <v>0</v>
      </c>
      <c r="L91" s="27">
        <f>+I91-J91-K91</f>
        <v>139955157</v>
      </c>
      <c r="N91" s="58" t="s">
        <v>14</v>
      </c>
      <c r="O91" s="59">
        <f>+O93</f>
        <v>139955157</v>
      </c>
      <c r="P91" s="59">
        <f t="shared" ref="P91:Q91" si="272">+P93</f>
        <v>0</v>
      </c>
      <c r="Q91" s="59">
        <f t="shared" si="272"/>
        <v>0</v>
      </c>
      <c r="R91" s="59">
        <f>+O91-P91-Q91</f>
        <v>139955157</v>
      </c>
      <c r="T91" s="89" t="s">
        <v>14</v>
      </c>
      <c r="U91" s="90">
        <f>+U93</f>
        <v>139955157</v>
      </c>
      <c r="V91" s="90">
        <f t="shared" ref="V91:W91" si="273">+V93</f>
        <v>0</v>
      </c>
      <c r="W91" s="90">
        <f t="shared" si="273"/>
        <v>0</v>
      </c>
      <c r="X91" s="90">
        <f>+U91-V91-W91</f>
        <v>139955157</v>
      </c>
      <c r="Z91" s="119" t="s">
        <v>14</v>
      </c>
      <c r="AA91" s="120">
        <f>+AA93</f>
        <v>139955157</v>
      </c>
      <c r="AB91" s="120">
        <f t="shared" ref="AB91:AC91" si="274">+AB93</f>
        <v>0</v>
      </c>
      <c r="AC91" s="120">
        <f t="shared" si="274"/>
        <v>0</v>
      </c>
      <c r="AD91" s="120">
        <f>+AA91-AB91-AC91</f>
        <v>139955157</v>
      </c>
      <c r="AF91" s="149" t="s">
        <v>14</v>
      </c>
      <c r="AG91" s="150">
        <f>+AG93</f>
        <v>139955157</v>
      </c>
      <c r="AH91" s="150">
        <f t="shared" ref="AH91:AI91" si="275">+AH93</f>
        <v>0</v>
      </c>
      <c r="AI91" s="150">
        <f t="shared" si="275"/>
        <v>0</v>
      </c>
      <c r="AJ91" s="150">
        <f>+AG91-AH91-AI91</f>
        <v>139955157</v>
      </c>
      <c r="AL91" s="181" t="s">
        <v>14</v>
      </c>
      <c r="AM91" s="182">
        <f>+AM93</f>
        <v>139955157</v>
      </c>
      <c r="AN91" s="182">
        <f t="shared" ref="AN91:AO91" si="276">+AN93</f>
        <v>0</v>
      </c>
      <c r="AO91" s="182">
        <f t="shared" si="276"/>
        <v>0</v>
      </c>
      <c r="AP91" s="182">
        <f>+AM91-AN91-AO91</f>
        <v>139955157</v>
      </c>
      <c r="AR91" s="149" t="s">
        <v>14</v>
      </c>
      <c r="AS91" s="150">
        <f>+AS93</f>
        <v>139955157</v>
      </c>
      <c r="AT91" s="150">
        <f t="shared" ref="AT91:AU91" si="277">+AT93</f>
        <v>0</v>
      </c>
      <c r="AU91" s="150">
        <f t="shared" si="277"/>
        <v>0</v>
      </c>
      <c r="AV91" s="150">
        <f>+AS91-AT91-AU91</f>
        <v>139955157</v>
      </c>
      <c r="AX91" s="215" t="s">
        <v>14</v>
      </c>
      <c r="AY91" s="216">
        <f>+AY93</f>
        <v>139955157</v>
      </c>
      <c r="AZ91" s="225">
        <f t="shared" ref="AZ91:BA91" si="278">+AZ93</f>
        <v>0</v>
      </c>
      <c r="BA91" s="225">
        <f t="shared" si="278"/>
        <v>0</v>
      </c>
      <c r="BB91" s="216">
        <f>+AY91-AZ91-BA91</f>
        <v>139955157</v>
      </c>
      <c r="BD91" s="247" t="s">
        <v>14</v>
      </c>
      <c r="BE91" s="248">
        <f>+BE93</f>
        <v>139955157</v>
      </c>
      <c r="BF91" s="248">
        <f t="shared" ref="BF91:BG91" si="279">+BF93</f>
        <v>0</v>
      </c>
      <c r="BG91" s="248">
        <f t="shared" si="279"/>
        <v>0</v>
      </c>
      <c r="BH91" s="248">
        <f>+BE91-BF91-BG91</f>
        <v>139955157</v>
      </c>
      <c r="BJ91" s="270" t="s">
        <v>14</v>
      </c>
      <c r="BK91" s="191">
        <f>+BK93</f>
        <v>139955157</v>
      </c>
      <c r="BL91" s="191">
        <f t="shared" ref="BL91:BM91" si="280">+BL93</f>
        <v>0</v>
      </c>
      <c r="BM91" s="191">
        <f t="shared" si="280"/>
        <v>0</v>
      </c>
      <c r="BN91" s="191">
        <f>+BK91-BL91-BM91</f>
        <v>139955157</v>
      </c>
      <c r="BP91" s="288" t="s">
        <v>14</v>
      </c>
      <c r="BQ91" s="289">
        <f>+BQ93</f>
        <v>139955157</v>
      </c>
      <c r="BR91" s="289">
        <f t="shared" ref="BR91:BS91" si="281">+BR93</f>
        <v>0</v>
      </c>
      <c r="BS91" s="289">
        <f t="shared" si="281"/>
        <v>0</v>
      </c>
      <c r="BT91" s="289">
        <f>+BQ91-BR91-BS91</f>
        <v>139955157</v>
      </c>
      <c r="BV91" s="345" t="s">
        <v>14</v>
      </c>
      <c r="BW91" s="348">
        <f>+BW93</f>
        <v>139955157</v>
      </c>
      <c r="BX91" s="348">
        <f t="shared" ref="BX91:BY91" si="282">+BX93</f>
        <v>0</v>
      </c>
      <c r="BY91" s="348">
        <f t="shared" si="282"/>
        <v>0</v>
      </c>
      <c r="BZ91" s="348">
        <f>+BW91-BX91-BY91</f>
        <v>139955157</v>
      </c>
      <c r="CA91" s="207">
        <f>+BZ91+BZ95+BZ99</f>
        <v>700964354</v>
      </c>
      <c r="CB91" s="207">
        <f>+CA92-CA91</f>
        <v>-700964354</v>
      </c>
      <c r="CC91" s="206"/>
    </row>
    <row r="92" spans="1:81" x14ac:dyDescent="0.2">
      <c r="A92" s="11" t="s">
        <v>1</v>
      </c>
      <c r="B92" s="308"/>
      <c r="C92" s="308"/>
      <c r="D92" s="308"/>
      <c r="E92" s="308"/>
      <c r="F92" s="310"/>
      <c r="H92" s="28" t="s">
        <v>1</v>
      </c>
      <c r="I92" s="29"/>
      <c r="J92" s="29"/>
      <c r="K92" s="29"/>
      <c r="L92" s="29"/>
      <c r="N92" s="60" t="s">
        <v>1</v>
      </c>
      <c r="O92" s="61"/>
      <c r="P92" s="61"/>
      <c r="Q92" s="61"/>
      <c r="R92" s="61"/>
      <c r="T92" s="91" t="s">
        <v>1</v>
      </c>
      <c r="U92" s="92"/>
      <c r="V92" s="92"/>
      <c r="W92" s="92"/>
      <c r="X92" s="92"/>
      <c r="Z92" s="121" t="s">
        <v>1</v>
      </c>
      <c r="AA92" s="122"/>
      <c r="AB92" s="122"/>
      <c r="AC92" s="122"/>
      <c r="AD92" s="122"/>
      <c r="AF92" s="151" t="s">
        <v>1</v>
      </c>
      <c r="AG92" s="152"/>
      <c r="AH92" s="152"/>
      <c r="AI92" s="152"/>
      <c r="AJ92" s="152"/>
      <c r="AL92" s="183" t="s">
        <v>1</v>
      </c>
      <c r="AM92" s="184"/>
      <c r="AN92" s="184"/>
      <c r="AO92" s="184"/>
      <c r="AP92" s="184"/>
      <c r="AR92" s="151" t="s">
        <v>1</v>
      </c>
      <c r="AS92" s="152"/>
      <c r="AT92" s="152"/>
      <c r="AU92" s="152"/>
      <c r="AV92" s="152"/>
      <c r="AX92" s="217" t="s">
        <v>1</v>
      </c>
      <c r="AY92" s="218"/>
      <c r="AZ92" s="226"/>
      <c r="BA92" s="226"/>
      <c r="BB92" s="218"/>
      <c r="BD92" s="249" t="s">
        <v>1</v>
      </c>
      <c r="BE92" s="250"/>
      <c r="BF92" s="250"/>
      <c r="BG92" s="250"/>
      <c r="BH92" s="250"/>
      <c r="BJ92" s="271" t="s">
        <v>1</v>
      </c>
      <c r="BK92" s="192"/>
      <c r="BL92" s="192"/>
      <c r="BM92" s="192"/>
      <c r="BN92" s="192"/>
      <c r="BP92" s="290" t="s">
        <v>1</v>
      </c>
      <c r="BQ92" s="291"/>
      <c r="BR92" s="291"/>
      <c r="BS92" s="291"/>
      <c r="BT92" s="291"/>
      <c r="BV92" s="374" t="s">
        <v>1</v>
      </c>
      <c r="BW92" s="375"/>
      <c r="BX92" s="375"/>
      <c r="BY92" s="375"/>
      <c r="BZ92" s="375"/>
      <c r="CA92" s="206"/>
      <c r="CC92" s="206"/>
    </row>
    <row r="93" spans="1:81" x14ac:dyDescent="0.2">
      <c r="A93" s="14" t="s">
        <v>27</v>
      </c>
      <c r="B93" s="76">
        <v>139955157</v>
      </c>
      <c r="C93" s="76">
        <v>0</v>
      </c>
      <c r="D93" s="76">
        <v>0</v>
      </c>
      <c r="E93" s="76">
        <f>+B93-C93-D93</f>
        <v>139955157</v>
      </c>
      <c r="F93" s="310">
        <v>200</v>
      </c>
      <c r="H93" s="36" t="s">
        <v>27</v>
      </c>
      <c r="I93" s="31">
        <f>+E93</f>
        <v>139955157</v>
      </c>
      <c r="J93" s="31">
        <v>0</v>
      </c>
      <c r="K93" s="31">
        <v>0</v>
      </c>
      <c r="L93" s="31">
        <f>+I93-J93-K93</f>
        <v>139955157</v>
      </c>
      <c r="N93" s="68" t="s">
        <v>27</v>
      </c>
      <c r="O93" s="63">
        <f>+L93</f>
        <v>139955157</v>
      </c>
      <c r="P93" s="63">
        <v>0</v>
      </c>
      <c r="Q93" s="63">
        <v>0</v>
      </c>
      <c r="R93" s="63">
        <f>+O93-P93-Q93</f>
        <v>139955157</v>
      </c>
      <c r="T93" s="102" t="s">
        <v>27</v>
      </c>
      <c r="U93" s="94">
        <f>+R93</f>
        <v>139955157</v>
      </c>
      <c r="V93" s="94">
        <v>0</v>
      </c>
      <c r="W93" s="94">
        <v>0</v>
      </c>
      <c r="X93" s="94">
        <f>+U93-V93-W93</f>
        <v>139955157</v>
      </c>
      <c r="Z93" s="135" t="s">
        <v>27</v>
      </c>
      <c r="AA93" s="124">
        <f>+X93</f>
        <v>139955157</v>
      </c>
      <c r="AB93" s="124">
        <v>0</v>
      </c>
      <c r="AC93" s="124">
        <v>0</v>
      </c>
      <c r="AD93" s="124">
        <f>+AA93-AB93-AC93</f>
        <v>139955157</v>
      </c>
      <c r="AF93" s="165" t="s">
        <v>27</v>
      </c>
      <c r="AG93" s="154">
        <f>+AD93</f>
        <v>139955157</v>
      </c>
      <c r="AH93" s="154">
        <v>0</v>
      </c>
      <c r="AI93" s="154">
        <v>0</v>
      </c>
      <c r="AJ93" s="154">
        <f>+AG93-AH93-AI93</f>
        <v>139955157</v>
      </c>
      <c r="AL93" s="199" t="s">
        <v>27</v>
      </c>
      <c r="AM93" s="186">
        <f>+AJ93</f>
        <v>139955157</v>
      </c>
      <c r="AN93" s="186">
        <v>0</v>
      </c>
      <c r="AO93" s="186">
        <v>0</v>
      </c>
      <c r="AP93" s="186">
        <f>+AM93-AN93-AO93</f>
        <v>139955157</v>
      </c>
      <c r="AR93" s="165" t="s">
        <v>27</v>
      </c>
      <c r="AS93" s="154">
        <f>+AP93</f>
        <v>139955157</v>
      </c>
      <c r="AT93" s="154">
        <v>0</v>
      </c>
      <c r="AU93" s="154">
        <v>0</v>
      </c>
      <c r="AV93" s="154">
        <f>+AS93-AT93-AU93</f>
        <v>139955157</v>
      </c>
      <c r="AX93" s="232" t="s">
        <v>27</v>
      </c>
      <c r="AY93" s="220">
        <f>+AV93</f>
        <v>139955157</v>
      </c>
      <c r="AZ93" s="221">
        <v>0</v>
      </c>
      <c r="BA93" s="221">
        <v>0</v>
      </c>
      <c r="BB93" s="220">
        <f>+AY93-AZ93-BA93</f>
        <v>139955157</v>
      </c>
      <c r="BD93" s="258" t="s">
        <v>27</v>
      </c>
      <c r="BE93" s="252">
        <f>+BB93</f>
        <v>139955157</v>
      </c>
      <c r="BF93" s="252">
        <v>0</v>
      </c>
      <c r="BG93" s="252">
        <v>0</v>
      </c>
      <c r="BH93" s="252">
        <f>+BE93-BF93-BG93</f>
        <v>139955157</v>
      </c>
      <c r="BJ93" s="275" t="s">
        <v>27</v>
      </c>
      <c r="BK93" s="187">
        <f>+BH93</f>
        <v>139955157</v>
      </c>
      <c r="BL93" s="187">
        <v>0</v>
      </c>
      <c r="BM93" s="187">
        <v>0</v>
      </c>
      <c r="BN93" s="187">
        <f>+BK93-BL93-BM93</f>
        <v>139955157</v>
      </c>
      <c r="BP93" s="299" t="s">
        <v>27</v>
      </c>
      <c r="BQ93" s="293">
        <f>+BN93</f>
        <v>139955157</v>
      </c>
      <c r="BR93" s="293">
        <v>0</v>
      </c>
      <c r="BS93" s="293">
        <v>0</v>
      </c>
      <c r="BT93" s="293">
        <f>+BQ93-BR93-BS93</f>
        <v>139955157</v>
      </c>
      <c r="BV93" s="381" t="s">
        <v>27</v>
      </c>
      <c r="BW93" s="377">
        <f>+B93</f>
        <v>139955157</v>
      </c>
      <c r="BX93" s="377">
        <f>+C93+J93+P93+V93+AB93+AH93+AN93+AT93+AZ93+BF93+BL93+BR93</f>
        <v>0</v>
      </c>
      <c r="BY93" s="377">
        <f>+D93+K93+Q93+W93+AC93+AI93+AO93+AU93+BA93+BG93+BM93+BS93</f>
        <v>0</v>
      </c>
      <c r="BZ93" s="377">
        <f>+BW93-BX93-BY93</f>
        <v>139955157</v>
      </c>
      <c r="CC93" s="206"/>
    </row>
    <row r="94" spans="1:81" x14ac:dyDescent="0.2">
      <c r="A94" s="17"/>
      <c r="B94" s="306"/>
      <c r="C94" s="306"/>
      <c r="D94" s="306"/>
      <c r="E94" s="306"/>
      <c r="F94" s="310"/>
      <c r="H94" s="32"/>
      <c r="I94" s="33"/>
      <c r="J94" s="33"/>
      <c r="K94" s="33"/>
      <c r="L94" s="33"/>
      <c r="N94" s="64"/>
      <c r="O94" s="65"/>
      <c r="P94" s="65"/>
      <c r="Q94" s="65"/>
      <c r="R94" s="65"/>
      <c r="T94" s="95"/>
      <c r="U94" s="96"/>
      <c r="V94" s="96"/>
      <c r="W94" s="96"/>
      <c r="X94" s="96"/>
      <c r="Z94" s="126"/>
      <c r="AA94" s="127"/>
      <c r="AB94" s="127"/>
      <c r="AC94" s="127"/>
      <c r="AD94" s="127"/>
      <c r="AF94" s="156"/>
      <c r="AG94" s="157"/>
      <c r="AH94" s="157"/>
      <c r="AI94" s="157"/>
      <c r="AJ94" s="157"/>
      <c r="AL94" s="188"/>
      <c r="AM94" s="189"/>
      <c r="AN94" s="189"/>
      <c r="AO94" s="189"/>
      <c r="AP94" s="189"/>
      <c r="AR94" s="156"/>
      <c r="AS94" s="157"/>
      <c r="AT94" s="157"/>
      <c r="AU94" s="157"/>
      <c r="AV94" s="157"/>
      <c r="AX94" s="222"/>
      <c r="AY94" s="223"/>
      <c r="AZ94" s="224"/>
      <c r="BA94" s="224"/>
      <c r="BB94" s="223"/>
      <c r="BD94" s="253"/>
      <c r="BE94" s="254"/>
      <c r="BF94" s="254"/>
      <c r="BG94" s="254"/>
      <c r="BH94" s="254"/>
      <c r="BJ94" s="272"/>
      <c r="BK94" s="190"/>
      <c r="BL94" s="190"/>
      <c r="BM94" s="190"/>
      <c r="BN94" s="190"/>
      <c r="BP94" s="294"/>
      <c r="BQ94" s="295"/>
      <c r="BR94" s="295"/>
      <c r="BS94" s="295"/>
      <c r="BT94" s="295"/>
      <c r="BV94" s="378"/>
      <c r="BW94" s="379"/>
      <c r="BX94" s="379"/>
      <c r="BY94" s="379"/>
      <c r="BZ94" s="379"/>
      <c r="CC94" s="206"/>
    </row>
    <row r="95" spans="1:81" s="19" customFormat="1" x14ac:dyDescent="0.2">
      <c r="A95" s="15" t="s">
        <v>12</v>
      </c>
      <c r="B95" s="307">
        <f>SUM(B97:B97)</f>
        <v>266582898</v>
      </c>
      <c r="C95" s="307">
        <f>SUM(C97:C97)</f>
        <v>0</v>
      </c>
      <c r="D95" s="307">
        <f>SUM(D97:D97)</f>
        <v>0</v>
      </c>
      <c r="E95" s="307">
        <f>+B95-C95-D95</f>
        <v>266582898</v>
      </c>
      <c r="F95" s="310"/>
      <c r="H95" s="26" t="s">
        <v>12</v>
      </c>
      <c r="I95" s="27">
        <f>SUM(I97:I97)</f>
        <v>266582898</v>
      </c>
      <c r="J95" s="27">
        <f>SUM(J97:J97)</f>
        <v>0</v>
      </c>
      <c r="K95" s="27">
        <f>SUM(K97:K97)</f>
        <v>0</v>
      </c>
      <c r="L95" s="27">
        <f>+I95-J95-K95</f>
        <v>266582898</v>
      </c>
      <c r="N95" s="58" t="s">
        <v>12</v>
      </c>
      <c r="O95" s="59">
        <f>SUM(O97:O97)</f>
        <v>266582898</v>
      </c>
      <c r="P95" s="59">
        <f>SUM(P97:P97)</f>
        <v>0</v>
      </c>
      <c r="Q95" s="59">
        <f>SUM(Q97:Q97)</f>
        <v>0</v>
      </c>
      <c r="R95" s="59">
        <f>+O95-P95-Q95</f>
        <v>266582898</v>
      </c>
      <c r="T95" s="89" t="s">
        <v>12</v>
      </c>
      <c r="U95" s="90">
        <f>SUM(U97:U97)</f>
        <v>266582898</v>
      </c>
      <c r="V95" s="90">
        <f>SUM(V97:V97)</f>
        <v>0</v>
      </c>
      <c r="W95" s="90">
        <f>SUM(W97:W97)</f>
        <v>0</v>
      </c>
      <c r="X95" s="90">
        <f>+U95-V95-W95</f>
        <v>266582898</v>
      </c>
      <c r="Z95" s="119" t="s">
        <v>12</v>
      </c>
      <c r="AA95" s="120">
        <f>SUM(AA97:AA97)</f>
        <v>266582898</v>
      </c>
      <c r="AB95" s="120">
        <f>SUM(AB97:AB97)</f>
        <v>0</v>
      </c>
      <c r="AC95" s="120">
        <f>SUM(AC97:AC97)</f>
        <v>0</v>
      </c>
      <c r="AD95" s="120">
        <f>+AA95-AB95-AC95</f>
        <v>266582898</v>
      </c>
      <c r="AF95" s="149" t="s">
        <v>12</v>
      </c>
      <c r="AG95" s="150">
        <f>SUM(AG97:AG97)</f>
        <v>266582898</v>
      </c>
      <c r="AH95" s="150">
        <f>SUM(AH97:AH97)</f>
        <v>0</v>
      </c>
      <c r="AI95" s="150">
        <f>SUM(AI97:AI97)</f>
        <v>0</v>
      </c>
      <c r="AJ95" s="150">
        <f>+AG95-AH95-AI95</f>
        <v>266582898</v>
      </c>
      <c r="AL95" s="181" t="s">
        <v>12</v>
      </c>
      <c r="AM95" s="182">
        <f>SUM(AM97:AM97)</f>
        <v>266582898</v>
      </c>
      <c r="AN95" s="182">
        <f>SUM(AN97:AN97)</f>
        <v>0</v>
      </c>
      <c r="AO95" s="182">
        <f>SUM(AO97:AO97)</f>
        <v>0</v>
      </c>
      <c r="AP95" s="182">
        <f>+AM95-AN95-AO95</f>
        <v>266582898</v>
      </c>
      <c r="AR95" s="149" t="s">
        <v>12</v>
      </c>
      <c r="AS95" s="150">
        <f>SUM(AS97:AS97)</f>
        <v>266582898</v>
      </c>
      <c r="AT95" s="150">
        <f>SUM(AT97:AT97)</f>
        <v>0</v>
      </c>
      <c r="AU95" s="150">
        <f>SUM(AU97:AU97)</f>
        <v>0</v>
      </c>
      <c r="AV95" s="150">
        <f>+AS95-AT95-AU95</f>
        <v>266582898</v>
      </c>
      <c r="AX95" s="215" t="s">
        <v>12</v>
      </c>
      <c r="AY95" s="216">
        <f>SUM(AY97:AY97)</f>
        <v>266582898</v>
      </c>
      <c r="AZ95" s="225">
        <f>SUM(AZ97:AZ97)</f>
        <v>0</v>
      </c>
      <c r="BA95" s="225">
        <f>SUM(BA97:BA97)</f>
        <v>0</v>
      </c>
      <c r="BB95" s="216">
        <f>+AY95-AZ95-BA95</f>
        <v>266582898</v>
      </c>
      <c r="BD95" s="247" t="s">
        <v>12</v>
      </c>
      <c r="BE95" s="248">
        <f>SUM(BE97:BE97)</f>
        <v>266582898</v>
      </c>
      <c r="BF95" s="248">
        <f>SUM(BF97:BF97)</f>
        <v>0</v>
      </c>
      <c r="BG95" s="248">
        <f>SUM(BG97:BG97)</f>
        <v>0</v>
      </c>
      <c r="BH95" s="248">
        <f>+BE95-BF95-BG95</f>
        <v>266582898</v>
      </c>
      <c r="BJ95" s="270" t="s">
        <v>12</v>
      </c>
      <c r="BK95" s="191">
        <f>SUM(BK97:BK97)</f>
        <v>266582898</v>
      </c>
      <c r="BL95" s="191">
        <f>SUM(BL97:BL97)</f>
        <v>0</v>
      </c>
      <c r="BM95" s="191">
        <f>SUM(BM97:BM97)</f>
        <v>0</v>
      </c>
      <c r="BN95" s="191">
        <f>+BK95-BL95-BM95</f>
        <v>266582898</v>
      </c>
      <c r="BP95" s="288" t="s">
        <v>12</v>
      </c>
      <c r="BQ95" s="289">
        <f>SUM(BQ97:BQ97)</f>
        <v>266582898</v>
      </c>
      <c r="BR95" s="289">
        <f>SUM(BR97:BR97)</f>
        <v>0</v>
      </c>
      <c r="BS95" s="289">
        <f>SUM(BS97:BS97)</f>
        <v>0</v>
      </c>
      <c r="BT95" s="289">
        <f>+BQ95-BR95-BS95</f>
        <v>266582898</v>
      </c>
      <c r="BV95" s="345" t="s">
        <v>12</v>
      </c>
      <c r="BW95" s="348">
        <f>SUM(BW97:BW97)</f>
        <v>266582898</v>
      </c>
      <c r="BX95" s="348">
        <f>SUM(BX97:BX97)</f>
        <v>0</v>
      </c>
      <c r="BY95" s="348">
        <f>SUM(BY97:BY97)</f>
        <v>0</v>
      </c>
      <c r="BZ95" s="348">
        <f>+BW95-BX95-BY95</f>
        <v>266582898</v>
      </c>
      <c r="CC95" s="206"/>
    </row>
    <row r="96" spans="1:81" x14ac:dyDescent="0.2">
      <c r="A96" s="11" t="s">
        <v>1</v>
      </c>
      <c r="B96" s="308"/>
      <c r="C96" s="308"/>
      <c r="D96" s="308"/>
      <c r="E96" s="308"/>
      <c r="F96" s="310"/>
      <c r="H96" s="28" t="s">
        <v>1</v>
      </c>
      <c r="I96" s="29"/>
      <c r="J96" s="29"/>
      <c r="K96" s="29"/>
      <c r="L96" s="29"/>
      <c r="N96" s="60" t="s">
        <v>1</v>
      </c>
      <c r="O96" s="61"/>
      <c r="P96" s="61"/>
      <c r="Q96" s="61"/>
      <c r="R96" s="61"/>
      <c r="T96" s="91" t="s">
        <v>1</v>
      </c>
      <c r="U96" s="92"/>
      <c r="V96" s="92"/>
      <c r="W96" s="92"/>
      <c r="X96" s="92"/>
      <c r="Z96" s="121" t="s">
        <v>1</v>
      </c>
      <c r="AA96" s="122"/>
      <c r="AB96" s="122"/>
      <c r="AC96" s="122"/>
      <c r="AD96" s="122"/>
      <c r="AF96" s="151" t="s">
        <v>1</v>
      </c>
      <c r="AG96" s="152"/>
      <c r="AH96" s="152"/>
      <c r="AI96" s="152"/>
      <c r="AJ96" s="152"/>
      <c r="AL96" s="183" t="s">
        <v>1</v>
      </c>
      <c r="AM96" s="184"/>
      <c r="AN96" s="184"/>
      <c r="AO96" s="184"/>
      <c r="AP96" s="184"/>
      <c r="AR96" s="151" t="s">
        <v>1</v>
      </c>
      <c r="AS96" s="152"/>
      <c r="AT96" s="152"/>
      <c r="AU96" s="152"/>
      <c r="AV96" s="152"/>
      <c r="AX96" s="217" t="s">
        <v>1</v>
      </c>
      <c r="AY96" s="218"/>
      <c r="AZ96" s="226"/>
      <c r="BA96" s="226"/>
      <c r="BB96" s="218"/>
      <c r="BD96" s="249" t="s">
        <v>1</v>
      </c>
      <c r="BE96" s="250"/>
      <c r="BF96" s="250"/>
      <c r="BG96" s="250"/>
      <c r="BH96" s="250"/>
      <c r="BJ96" s="271" t="s">
        <v>1</v>
      </c>
      <c r="BK96" s="192"/>
      <c r="BL96" s="192"/>
      <c r="BM96" s="192"/>
      <c r="BN96" s="192"/>
      <c r="BP96" s="290" t="s">
        <v>1</v>
      </c>
      <c r="BQ96" s="291"/>
      <c r="BR96" s="291"/>
      <c r="BS96" s="291"/>
      <c r="BT96" s="291"/>
      <c r="BV96" s="374" t="s">
        <v>1</v>
      </c>
      <c r="BW96" s="375"/>
      <c r="BX96" s="375"/>
      <c r="BY96" s="375"/>
      <c r="BZ96" s="375"/>
      <c r="CC96" s="206"/>
    </row>
    <row r="97" spans="1:81" x14ac:dyDescent="0.2">
      <c r="A97" s="14" t="s">
        <v>27</v>
      </c>
      <c r="B97" s="76">
        <v>266582898</v>
      </c>
      <c r="C97" s="76">
        <v>0</v>
      </c>
      <c r="D97" s="76">
        <v>0</v>
      </c>
      <c r="E97" s="76">
        <f>+B97-C97-D97</f>
        <v>266582898</v>
      </c>
      <c r="F97" s="310">
        <v>802288</v>
      </c>
      <c r="H97" s="36" t="s">
        <v>27</v>
      </c>
      <c r="I97" s="31">
        <f>+E97</f>
        <v>266582898</v>
      </c>
      <c r="J97" s="31">
        <v>0</v>
      </c>
      <c r="K97" s="31">
        <v>0</v>
      </c>
      <c r="L97" s="31">
        <f>+I97-J97-K97</f>
        <v>266582898</v>
      </c>
      <c r="N97" s="68" t="s">
        <v>27</v>
      </c>
      <c r="O97" s="63">
        <f>+L97</f>
        <v>266582898</v>
      </c>
      <c r="P97" s="63">
        <v>0</v>
      </c>
      <c r="Q97" s="63">
        <v>0</v>
      </c>
      <c r="R97" s="63">
        <f>+O97-P97-Q97</f>
        <v>266582898</v>
      </c>
      <c r="T97" s="102" t="s">
        <v>27</v>
      </c>
      <c r="U97" s="94">
        <f>+R97</f>
        <v>266582898</v>
      </c>
      <c r="V97" s="94">
        <v>0</v>
      </c>
      <c r="W97" s="94">
        <v>0</v>
      </c>
      <c r="X97" s="94">
        <f>+U97-V97-W97</f>
        <v>266582898</v>
      </c>
      <c r="Z97" s="135" t="s">
        <v>27</v>
      </c>
      <c r="AA97" s="124">
        <f>+X97</f>
        <v>266582898</v>
      </c>
      <c r="AB97" s="124">
        <v>0</v>
      </c>
      <c r="AC97" s="124">
        <v>0</v>
      </c>
      <c r="AD97" s="124">
        <f>+AA97-AB97-AC97</f>
        <v>266582898</v>
      </c>
      <c r="AF97" s="165" t="s">
        <v>27</v>
      </c>
      <c r="AG97" s="154">
        <f>+AD97</f>
        <v>266582898</v>
      </c>
      <c r="AH97" s="154">
        <v>0</v>
      </c>
      <c r="AI97" s="154">
        <v>0</v>
      </c>
      <c r="AJ97" s="154">
        <f>+AG97-AH97-AI97</f>
        <v>266582898</v>
      </c>
      <c r="AL97" s="199" t="s">
        <v>27</v>
      </c>
      <c r="AM97" s="186">
        <f>+AJ97</f>
        <v>266582898</v>
      </c>
      <c r="AN97" s="186">
        <v>0</v>
      </c>
      <c r="AO97" s="186">
        <v>0</v>
      </c>
      <c r="AP97" s="186">
        <f>+AM97-AN97-AO97</f>
        <v>266582898</v>
      </c>
      <c r="AR97" s="165" t="s">
        <v>27</v>
      </c>
      <c r="AS97" s="154">
        <f>+AP97</f>
        <v>266582898</v>
      </c>
      <c r="AT97" s="154">
        <v>0</v>
      </c>
      <c r="AU97" s="154">
        <v>0</v>
      </c>
      <c r="AV97" s="154">
        <f>+AS97-AT97-AU97</f>
        <v>266582898</v>
      </c>
      <c r="AX97" s="232" t="s">
        <v>27</v>
      </c>
      <c r="AY97" s="220">
        <f>+AV97</f>
        <v>266582898</v>
      </c>
      <c r="AZ97" s="221">
        <v>0</v>
      </c>
      <c r="BA97" s="221">
        <v>0</v>
      </c>
      <c r="BB97" s="220">
        <f>+AY97-AZ97-BA97</f>
        <v>266582898</v>
      </c>
      <c r="BD97" s="258" t="s">
        <v>27</v>
      </c>
      <c r="BE97" s="252">
        <f>+BB97</f>
        <v>266582898</v>
      </c>
      <c r="BF97" s="252">
        <v>0</v>
      </c>
      <c r="BG97" s="252">
        <v>0</v>
      </c>
      <c r="BH97" s="252">
        <f>+BE97-BF97-BG97</f>
        <v>266582898</v>
      </c>
      <c r="BJ97" s="275" t="s">
        <v>27</v>
      </c>
      <c r="BK97" s="187">
        <f>+BH97</f>
        <v>266582898</v>
      </c>
      <c r="BL97" s="187">
        <v>0</v>
      </c>
      <c r="BM97" s="187">
        <v>0</v>
      </c>
      <c r="BN97" s="187">
        <f>+BK97-BL97-BM97</f>
        <v>266582898</v>
      </c>
      <c r="BP97" s="299" t="s">
        <v>27</v>
      </c>
      <c r="BQ97" s="293">
        <f>+BN97</f>
        <v>266582898</v>
      </c>
      <c r="BR97" s="293">
        <v>0</v>
      </c>
      <c r="BS97" s="293">
        <v>0</v>
      </c>
      <c r="BT97" s="293">
        <f>+BQ97-BR97-BS97</f>
        <v>266582898</v>
      </c>
      <c r="BV97" s="381" t="s">
        <v>27</v>
      </c>
      <c r="BW97" s="377">
        <f>+B97</f>
        <v>266582898</v>
      </c>
      <c r="BX97" s="377">
        <f>+C97+J97+P97+V97+AB97+AH97+AN97+AT97+AZ97+BF97+BL97+BR97</f>
        <v>0</v>
      </c>
      <c r="BY97" s="377">
        <f>+D97+K97+Q97+W97+AC97+AI97+AO97+AU97+BA97+BG97+BM97+BS97</f>
        <v>0</v>
      </c>
      <c r="BZ97" s="377">
        <f>+BW97-BX97-BY97</f>
        <v>266582898</v>
      </c>
      <c r="CC97" s="206"/>
    </row>
    <row r="98" spans="1:81" x14ac:dyDescent="0.2">
      <c r="A98" s="3"/>
      <c r="B98" s="315"/>
      <c r="C98" s="315"/>
      <c r="D98" s="315"/>
      <c r="E98" s="315"/>
      <c r="F98" s="310"/>
      <c r="H98" s="25"/>
      <c r="I98" s="35"/>
      <c r="J98" s="35"/>
      <c r="K98" s="35"/>
      <c r="L98" s="35"/>
      <c r="N98" s="57"/>
      <c r="O98" s="67"/>
      <c r="P98" s="67"/>
      <c r="Q98" s="67"/>
      <c r="R98" s="67"/>
      <c r="T98" s="88"/>
      <c r="U98" s="101"/>
      <c r="V98" s="101"/>
      <c r="W98" s="101"/>
      <c r="X98" s="101"/>
      <c r="Z98" s="118"/>
      <c r="AA98" s="134"/>
      <c r="AB98" s="134"/>
      <c r="AC98" s="134"/>
      <c r="AD98" s="134"/>
      <c r="AF98" s="148"/>
      <c r="AG98" s="164"/>
      <c r="AH98" s="164"/>
      <c r="AI98" s="164"/>
      <c r="AJ98" s="164"/>
      <c r="AL98" s="180"/>
      <c r="AM98" s="198"/>
      <c r="AN98" s="198"/>
      <c r="AO98" s="198"/>
      <c r="AP98" s="198"/>
      <c r="AR98" s="148"/>
      <c r="AS98" s="164"/>
      <c r="AT98" s="164"/>
      <c r="AU98" s="164"/>
      <c r="AV98" s="164"/>
      <c r="AX98" s="214"/>
      <c r="AY98" s="231"/>
      <c r="AZ98" s="239"/>
      <c r="BA98" s="239"/>
      <c r="BB98" s="231"/>
      <c r="BD98" s="246"/>
      <c r="BE98" s="257"/>
      <c r="BF98" s="257"/>
      <c r="BG98" s="257"/>
      <c r="BH98" s="257"/>
      <c r="BJ98" s="269"/>
      <c r="BK98" s="274"/>
      <c r="BL98" s="274"/>
      <c r="BM98" s="274"/>
      <c r="BN98" s="274"/>
      <c r="BP98" s="287"/>
      <c r="BQ98" s="298"/>
      <c r="BR98" s="298"/>
      <c r="BS98" s="298"/>
      <c r="BT98" s="298"/>
      <c r="BV98" s="344"/>
      <c r="BW98" s="351"/>
      <c r="BX98" s="351"/>
      <c r="BY98" s="351"/>
      <c r="BZ98" s="351"/>
      <c r="CC98" s="206"/>
    </row>
    <row r="99" spans="1:81" s="19" customFormat="1" x14ac:dyDescent="0.2">
      <c r="A99" s="15" t="s">
        <v>13</v>
      </c>
      <c r="B99" s="307">
        <f>SUM(B101:B104)</f>
        <v>294426299</v>
      </c>
      <c r="C99" s="307">
        <f t="shared" ref="C99:D99" si="283">SUM(C101:C104)</f>
        <v>0</v>
      </c>
      <c r="D99" s="307">
        <f t="shared" si="283"/>
        <v>0</v>
      </c>
      <c r="E99" s="307">
        <f>+B99-C99-D99</f>
        <v>294426299</v>
      </c>
      <c r="F99" s="310"/>
      <c r="H99" s="26" t="s">
        <v>13</v>
      </c>
      <c r="I99" s="27">
        <f>SUM(I101:I104)</f>
        <v>294426299</v>
      </c>
      <c r="J99" s="27">
        <f t="shared" ref="J99:K99" si="284">SUM(J101:J104)</f>
        <v>0</v>
      </c>
      <c r="K99" s="27">
        <f t="shared" si="284"/>
        <v>0</v>
      </c>
      <c r="L99" s="27">
        <f>+I99-J99-K99</f>
        <v>294426299</v>
      </c>
      <c r="N99" s="58" t="s">
        <v>13</v>
      </c>
      <c r="O99" s="59">
        <f>SUM(O101:O104)</f>
        <v>294426299</v>
      </c>
      <c r="P99" s="59">
        <f t="shared" ref="P99:Q99" si="285">SUM(P101:P104)</f>
        <v>0</v>
      </c>
      <c r="Q99" s="59">
        <f t="shared" si="285"/>
        <v>0</v>
      </c>
      <c r="R99" s="59">
        <f>+O99-P99-Q99</f>
        <v>294426299</v>
      </c>
      <c r="T99" s="89" t="s">
        <v>13</v>
      </c>
      <c r="U99" s="90">
        <f>SUM(U101:U104)</f>
        <v>294426299</v>
      </c>
      <c r="V99" s="90">
        <f t="shared" ref="V99:W99" si="286">SUM(V101:V104)</f>
        <v>0</v>
      </c>
      <c r="W99" s="90">
        <f t="shared" si="286"/>
        <v>0</v>
      </c>
      <c r="X99" s="90">
        <f>+U99-V99-W99</f>
        <v>294426299</v>
      </c>
      <c r="Z99" s="119" t="s">
        <v>13</v>
      </c>
      <c r="AA99" s="120">
        <f>SUM(AA101:AA104)</f>
        <v>294426299</v>
      </c>
      <c r="AB99" s="120">
        <f t="shared" ref="AB99:AC99" si="287">SUM(AB101:AB104)</f>
        <v>0</v>
      </c>
      <c r="AC99" s="120">
        <f t="shared" si="287"/>
        <v>0</v>
      </c>
      <c r="AD99" s="120">
        <f>+AA99-AB99-AC99</f>
        <v>294426299</v>
      </c>
      <c r="AF99" s="149" t="s">
        <v>13</v>
      </c>
      <c r="AG99" s="150">
        <f>SUM(AG101:AG104)</f>
        <v>294426299</v>
      </c>
      <c r="AH99" s="150">
        <f t="shared" ref="AH99:AI99" si="288">SUM(AH101:AH104)</f>
        <v>0</v>
      </c>
      <c r="AI99" s="150">
        <f t="shared" si="288"/>
        <v>0</v>
      </c>
      <c r="AJ99" s="150">
        <f>+AG99-AH99-AI99</f>
        <v>294426299</v>
      </c>
      <c r="AL99" s="181" t="s">
        <v>13</v>
      </c>
      <c r="AM99" s="182">
        <f>SUM(AM101:AM104)</f>
        <v>294426299</v>
      </c>
      <c r="AN99" s="182">
        <f t="shared" ref="AN99:AO99" si="289">SUM(AN101:AN104)</f>
        <v>0</v>
      </c>
      <c r="AO99" s="182">
        <f t="shared" si="289"/>
        <v>0</v>
      </c>
      <c r="AP99" s="182">
        <f>+AM99-AN99-AO99</f>
        <v>294426299</v>
      </c>
      <c r="AR99" s="149" t="s">
        <v>13</v>
      </c>
      <c r="AS99" s="150">
        <f>SUM(AS101:AS104)</f>
        <v>294426299</v>
      </c>
      <c r="AT99" s="150">
        <f t="shared" ref="AT99:AU99" si="290">SUM(AT101:AT104)</f>
        <v>0</v>
      </c>
      <c r="AU99" s="150">
        <f t="shared" si="290"/>
        <v>0</v>
      </c>
      <c r="AV99" s="150">
        <f>+AS99-AT99-AU99</f>
        <v>294426299</v>
      </c>
      <c r="AX99" s="215" t="s">
        <v>13</v>
      </c>
      <c r="AY99" s="216">
        <f>SUM(AY101:AY104)</f>
        <v>294426299</v>
      </c>
      <c r="AZ99" s="225">
        <f t="shared" ref="AZ99:BA99" si="291">SUM(AZ101:AZ104)</f>
        <v>0</v>
      </c>
      <c r="BA99" s="225">
        <f t="shared" si="291"/>
        <v>0</v>
      </c>
      <c r="BB99" s="216">
        <f>+AY99-AZ99-BA99</f>
        <v>294426299</v>
      </c>
      <c r="BD99" s="247" t="s">
        <v>13</v>
      </c>
      <c r="BE99" s="248">
        <f>SUM(BE101:BE104)</f>
        <v>294426299</v>
      </c>
      <c r="BF99" s="248">
        <f t="shared" ref="BF99:BG99" si="292">SUM(BF101:BF104)</f>
        <v>0</v>
      </c>
      <c r="BG99" s="248">
        <f t="shared" si="292"/>
        <v>0</v>
      </c>
      <c r="BH99" s="248">
        <f>+BE99-BF99-BG99</f>
        <v>294426299</v>
      </c>
      <c r="BJ99" s="270" t="s">
        <v>13</v>
      </c>
      <c r="BK99" s="191">
        <f>SUM(BK101:BK104)</f>
        <v>294426299</v>
      </c>
      <c r="BL99" s="191">
        <f t="shared" ref="BL99:BM99" si="293">SUM(BL101:BL104)</f>
        <v>0</v>
      </c>
      <c r="BM99" s="191">
        <f t="shared" si="293"/>
        <v>0</v>
      </c>
      <c r="BN99" s="191">
        <f>+BK99-BL99-BM99</f>
        <v>294426299</v>
      </c>
      <c r="BP99" s="288" t="s">
        <v>13</v>
      </c>
      <c r="BQ99" s="289">
        <f>SUM(BQ101:BQ104)</f>
        <v>294426299</v>
      </c>
      <c r="BR99" s="289">
        <f t="shared" ref="BR99:BS99" si="294">SUM(BR101:BR104)</f>
        <v>0</v>
      </c>
      <c r="BS99" s="289">
        <f t="shared" si="294"/>
        <v>0</v>
      </c>
      <c r="BT99" s="289">
        <f>+BQ99-BR99-BS99</f>
        <v>294426299</v>
      </c>
      <c r="BV99" s="345" t="s">
        <v>13</v>
      </c>
      <c r="BW99" s="348">
        <f>SUM(BW101:BW104)</f>
        <v>294426299</v>
      </c>
      <c r="BX99" s="348">
        <f t="shared" ref="BX99:BY99" si="295">SUM(BX101:BX104)</f>
        <v>0</v>
      </c>
      <c r="BY99" s="348">
        <f t="shared" si="295"/>
        <v>0</v>
      </c>
      <c r="BZ99" s="348">
        <f>+BW99-BX99-BY99</f>
        <v>294426299</v>
      </c>
      <c r="CC99" s="206"/>
    </row>
    <row r="100" spans="1:81" x14ac:dyDescent="0.2">
      <c r="A100" s="11" t="s">
        <v>1</v>
      </c>
      <c r="B100" s="308"/>
      <c r="C100" s="308"/>
      <c r="D100" s="308"/>
      <c r="E100" s="308"/>
      <c r="F100" s="310"/>
      <c r="H100" s="28" t="s">
        <v>1</v>
      </c>
      <c r="I100" s="29"/>
      <c r="J100" s="29"/>
      <c r="K100" s="29"/>
      <c r="L100" s="29"/>
      <c r="N100" s="60" t="s">
        <v>1</v>
      </c>
      <c r="O100" s="61"/>
      <c r="P100" s="61"/>
      <c r="Q100" s="61"/>
      <c r="R100" s="61"/>
      <c r="T100" s="91" t="s">
        <v>1</v>
      </c>
      <c r="U100" s="92"/>
      <c r="V100" s="92"/>
      <c r="W100" s="92"/>
      <c r="X100" s="92"/>
      <c r="Z100" s="121" t="s">
        <v>1</v>
      </c>
      <c r="AA100" s="122"/>
      <c r="AB100" s="122"/>
      <c r="AC100" s="122"/>
      <c r="AD100" s="122"/>
      <c r="AF100" s="151" t="s">
        <v>1</v>
      </c>
      <c r="AG100" s="152"/>
      <c r="AH100" s="152"/>
      <c r="AI100" s="152"/>
      <c r="AJ100" s="152"/>
      <c r="AL100" s="183" t="s">
        <v>1</v>
      </c>
      <c r="AM100" s="184"/>
      <c r="AN100" s="184"/>
      <c r="AO100" s="184"/>
      <c r="AP100" s="184"/>
      <c r="AR100" s="151" t="s">
        <v>1</v>
      </c>
      <c r="AS100" s="152"/>
      <c r="AT100" s="152"/>
      <c r="AU100" s="152"/>
      <c r="AV100" s="152"/>
      <c r="AX100" s="217" t="s">
        <v>1</v>
      </c>
      <c r="AY100" s="218"/>
      <c r="AZ100" s="226"/>
      <c r="BA100" s="226"/>
      <c r="BB100" s="218"/>
      <c r="BD100" s="249" t="s">
        <v>1</v>
      </c>
      <c r="BE100" s="250"/>
      <c r="BF100" s="250"/>
      <c r="BG100" s="250"/>
      <c r="BH100" s="250"/>
      <c r="BJ100" s="271" t="s">
        <v>1</v>
      </c>
      <c r="BK100" s="192"/>
      <c r="BL100" s="192"/>
      <c r="BM100" s="192"/>
      <c r="BN100" s="192"/>
      <c r="BP100" s="290" t="s">
        <v>1</v>
      </c>
      <c r="BQ100" s="291"/>
      <c r="BR100" s="291"/>
      <c r="BS100" s="291"/>
      <c r="BT100" s="291"/>
      <c r="BV100" s="374" t="s">
        <v>1</v>
      </c>
      <c r="BW100" s="375"/>
      <c r="BX100" s="375"/>
      <c r="BY100" s="375"/>
      <c r="BZ100" s="375"/>
      <c r="CC100" s="206"/>
    </row>
    <row r="101" spans="1:81" x14ac:dyDescent="0.2">
      <c r="A101" s="14" t="s">
        <v>2</v>
      </c>
      <c r="B101" s="316">
        <v>0</v>
      </c>
      <c r="C101" s="316">
        <v>0</v>
      </c>
      <c r="D101" s="316">
        <v>0</v>
      </c>
      <c r="E101" s="76">
        <f t="shared" ref="E101:E104" si="296">+B101-C101-D101</f>
        <v>0</v>
      </c>
      <c r="F101" s="310">
        <v>47</v>
      </c>
      <c r="H101" s="36" t="s">
        <v>2</v>
      </c>
      <c r="I101" s="31">
        <f t="shared" ref="I101:I104" si="297">+E101</f>
        <v>0</v>
      </c>
      <c r="J101" s="31">
        <v>0</v>
      </c>
      <c r="K101" s="31">
        <v>0</v>
      </c>
      <c r="L101" s="31">
        <f>+I101-J101-K101</f>
        <v>0</v>
      </c>
      <c r="N101" s="68" t="s">
        <v>2</v>
      </c>
      <c r="O101" s="63">
        <f t="shared" ref="O101:O104" si="298">+L101</f>
        <v>0</v>
      </c>
      <c r="P101" s="63">
        <v>0</v>
      </c>
      <c r="Q101" s="63">
        <v>0</v>
      </c>
      <c r="R101" s="63">
        <f>+O101-P101-Q101</f>
        <v>0</v>
      </c>
      <c r="T101" s="102" t="s">
        <v>2</v>
      </c>
      <c r="U101" s="94">
        <f t="shared" ref="U101:U104" si="299">+R101</f>
        <v>0</v>
      </c>
      <c r="V101" s="94">
        <v>0</v>
      </c>
      <c r="W101" s="94">
        <v>0</v>
      </c>
      <c r="X101" s="94">
        <f>+U101-V101-W101</f>
        <v>0</v>
      </c>
      <c r="Z101" s="135" t="s">
        <v>2</v>
      </c>
      <c r="AA101" s="124">
        <f t="shared" ref="AA101:AA104" si="300">+X101</f>
        <v>0</v>
      </c>
      <c r="AB101" s="124">
        <v>0</v>
      </c>
      <c r="AC101" s="124">
        <v>0</v>
      </c>
      <c r="AD101" s="124">
        <f>+AA101-AB101-AC101</f>
        <v>0</v>
      </c>
      <c r="AF101" s="165" t="s">
        <v>2</v>
      </c>
      <c r="AG101" s="154">
        <f t="shared" ref="AG101:AG104" si="301">+AD101</f>
        <v>0</v>
      </c>
      <c r="AH101" s="154">
        <v>0</v>
      </c>
      <c r="AI101" s="154">
        <v>0</v>
      </c>
      <c r="AJ101" s="154">
        <f>+AG101-AH101-AI101</f>
        <v>0</v>
      </c>
      <c r="AL101" s="199" t="s">
        <v>2</v>
      </c>
      <c r="AM101" s="186">
        <f t="shared" ref="AM101:AM104" si="302">+AJ101</f>
        <v>0</v>
      </c>
      <c r="AN101" s="186">
        <v>0</v>
      </c>
      <c r="AO101" s="186">
        <v>0</v>
      </c>
      <c r="AP101" s="186">
        <f>+AM101-AN101-AO101</f>
        <v>0</v>
      </c>
      <c r="AR101" s="165" t="s">
        <v>2</v>
      </c>
      <c r="AS101" s="154">
        <f t="shared" ref="AS101:AS104" si="303">+AP101</f>
        <v>0</v>
      </c>
      <c r="AT101" s="154">
        <v>0</v>
      </c>
      <c r="AU101" s="154">
        <v>0</v>
      </c>
      <c r="AV101" s="154">
        <f>+AS101-AT101-AU101</f>
        <v>0</v>
      </c>
      <c r="AX101" s="232" t="s">
        <v>2</v>
      </c>
      <c r="AY101" s="220">
        <f t="shared" ref="AY101:AY104" si="304">+AV101</f>
        <v>0</v>
      </c>
      <c r="AZ101" s="221">
        <v>0</v>
      </c>
      <c r="BA101" s="221">
        <v>0</v>
      </c>
      <c r="BB101" s="220">
        <f>+AY101-AZ101-BA101</f>
        <v>0</v>
      </c>
      <c r="BD101" s="258" t="s">
        <v>2</v>
      </c>
      <c r="BE101" s="252">
        <f t="shared" ref="BE101:BE104" si="305">+BB101</f>
        <v>0</v>
      </c>
      <c r="BF101" s="252">
        <v>0</v>
      </c>
      <c r="BG101" s="252">
        <v>0</v>
      </c>
      <c r="BH101" s="252">
        <f>+BE101-BF101-BG101</f>
        <v>0</v>
      </c>
      <c r="BJ101" s="275" t="s">
        <v>2</v>
      </c>
      <c r="BK101" s="187">
        <f t="shared" ref="BK101:BK104" si="306">+BH101</f>
        <v>0</v>
      </c>
      <c r="BL101" s="187">
        <v>0</v>
      </c>
      <c r="BM101" s="187">
        <v>0</v>
      </c>
      <c r="BN101" s="187">
        <f>+BK101-BL101-BM101</f>
        <v>0</v>
      </c>
      <c r="BP101" s="299" t="s">
        <v>2</v>
      </c>
      <c r="BQ101" s="293">
        <f t="shared" ref="BQ101:BQ104" si="307">+BN101</f>
        <v>0</v>
      </c>
      <c r="BR101" s="293">
        <v>0</v>
      </c>
      <c r="BS101" s="293">
        <v>0</v>
      </c>
      <c r="BT101" s="293">
        <f>+BQ101-BR101-BS101</f>
        <v>0</v>
      </c>
      <c r="BV101" s="381" t="s">
        <v>2</v>
      </c>
      <c r="BW101" s="377">
        <f t="shared" ref="BW101:BW104" si="308">+B101</f>
        <v>0</v>
      </c>
      <c r="BX101" s="377">
        <f t="shared" ref="BX101:BX104" si="309">+C101+J101+P101+V101+AB101+AH101+AN101+AT101+AZ101+BF101+BL101+BR101</f>
        <v>0</v>
      </c>
      <c r="BY101" s="377">
        <f t="shared" ref="BY101:BY104" si="310">+D101+K101+Q101+W101+AC101+AI101+AO101+AU101+BA101+BG101+BM101+BS101</f>
        <v>0</v>
      </c>
      <c r="BZ101" s="377">
        <f t="shared" ref="BZ101:BZ104" si="311">+BW101-BX101-BY101</f>
        <v>0</v>
      </c>
      <c r="CC101" s="206"/>
    </row>
    <row r="102" spans="1:81" x14ac:dyDescent="0.2">
      <c r="A102" s="13" t="s">
        <v>26</v>
      </c>
      <c r="B102" s="316">
        <v>239150575</v>
      </c>
      <c r="C102" s="316">
        <v>0</v>
      </c>
      <c r="D102" s="316">
        <v>0</v>
      </c>
      <c r="E102" s="76">
        <f t="shared" si="296"/>
        <v>239150575</v>
      </c>
      <c r="F102" s="310">
        <v>40360.620000000003</v>
      </c>
      <c r="H102" s="30" t="s">
        <v>26</v>
      </c>
      <c r="I102" s="31">
        <f t="shared" si="297"/>
        <v>239150575</v>
      </c>
      <c r="J102" s="31">
        <v>0</v>
      </c>
      <c r="K102" s="31">
        <v>0</v>
      </c>
      <c r="L102" s="31">
        <f>+I102-J102-K102</f>
        <v>239150575</v>
      </c>
      <c r="N102" s="62" t="s">
        <v>26</v>
      </c>
      <c r="O102" s="63">
        <f t="shared" si="298"/>
        <v>239150575</v>
      </c>
      <c r="P102" s="63">
        <v>0</v>
      </c>
      <c r="Q102" s="63">
        <v>0</v>
      </c>
      <c r="R102" s="63">
        <f>+O102-P102-Q102</f>
        <v>239150575</v>
      </c>
      <c r="T102" s="93" t="s">
        <v>26</v>
      </c>
      <c r="U102" s="94">
        <f t="shared" si="299"/>
        <v>239150575</v>
      </c>
      <c r="V102" s="94">
        <v>0</v>
      </c>
      <c r="W102" s="94">
        <v>0</v>
      </c>
      <c r="X102" s="94">
        <f>+U102-V102-W102</f>
        <v>239150575</v>
      </c>
      <c r="Z102" s="123" t="s">
        <v>26</v>
      </c>
      <c r="AA102" s="124">
        <f t="shared" si="300"/>
        <v>239150575</v>
      </c>
      <c r="AB102" s="124">
        <v>0</v>
      </c>
      <c r="AC102" s="124">
        <v>0</v>
      </c>
      <c r="AD102" s="124">
        <f>+AA102-AB102-AC102</f>
        <v>239150575</v>
      </c>
      <c r="AF102" s="153" t="s">
        <v>26</v>
      </c>
      <c r="AG102" s="154">
        <f t="shared" si="301"/>
        <v>239150575</v>
      </c>
      <c r="AH102" s="154">
        <v>0</v>
      </c>
      <c r="AI102" s="154">
        <v>0</v>
      </c>
      <c r="AJ102" s="154">
        <f>+AG102-AH102-AI102</f>
        <v>239150575</v>
      </c>
      <c r="AL102" s="185" t="s">
        <v>26</v>
      </c>
      <c r="AM102" s="186">
        <f t="shared" si="302"/>
        <v>239150575</v>
      </c>
      <c r="AN102" s="186">
        <v>0</v>
      </c>
      <c r="AO102" s="186">
        <v>0</v>
      </c>
      <c r="AP102" s="186">
        <f>+AM102-AN102-AO102</f>
        <v>239150575</v>
      </c>
      <c r="AR102" s="153" t="s">
        <v>26</v>
      </c>
      <c r="AS102" s="154">
        <f t="shared" si="303"/>
        <v>239150575</v>
      </c>
      <c r="AT102" s="154">
        <v>0</v>
      </c>
      <c r="AU102" s="154">
        <v>0</v>
      </c>
      <c r="AV102" s="154">
        <f>+AS102-AT102-AU102</f>
        <v>239150575</v>
      </c>
      <c r="AX102" s="219" t="s">
        <v>26</v>
      </c>
      <c r="AY102" s="220">
        <f t="shared" si="304"/>
        <v>239150575</v>
      </c>
      <c r="AZ102" s="221">
        <v>0</v>
      </c>
      <c r="BA102" s="221">
        <v>0</v>
      </c>
      <c r="BB102" s="220">
        <f>+AY102-AZ102-BA102</f>
        <v>239150575</v>
      </c>
      <c r="BD102" s="251" t="s">
        <v>26</v>
      </c>
      <c r="BE102" s="252">
        <f t="shared" si="305"/>
        <v>239150575</v>
      </c>
      <c r="BF102" s="252">
        <v>0</v>
      </c>
      <c r="BG102" s="252">
        <v>0</v>
      </c>
      <c r="BH102" s="252">
        <f>+BE102-BF102-BG102</f>
        <v>239150575</v>
      </c>
      <c r="BJ102" s="193" t="s">
        <v>26</v>
      </c>
      <c r="BK102" s="187">
        <f t="shared" si="306"/>
        <v>239150575</v>
      </c>
      <c r="BL102" s="187">
        <v>0</v>
      </c>
      <c r="BM102" s="187">
        <v>0</v>
      </c>
      <c r="BN102" s="187">
        <f>+BK102-BL102-BM102</f>
        <v>239150575</v>
      </c>
      <c r="BP102" s="292" t="s">
        <v>26</v>
      </c>
      <c r="BQ102" s="293">
        <f t="shared" si="307"/>
        <v>239150575</v>
      </c>
      <c r="BR102" s="293">
        <v>0</v>
      </c>
      <c r="BS102" s="293">
        <v>0</v>
      </c>
      <c r="BT102" s="293">
        <f>+BQ102-BR102-BS102</f>
        <v>239150575</v>
      </c>
      <c r="BV102" s="376" t="s">
        <v>26</v>
      </c>
      <c r="BW102" s="377">
        <f t="shared" si="308"/>
        <v>239150575</v>
      </c>
      <c r="BX102" s="377">
        <f t="shared" si="309"/>
        <v>0</v>
      </c>
      <c r="BY102" s="377">
        <f t="shared" si="310"/>
        <v>0</v>
      </c>
      <c r="BZ102" s="377">
        <f t="shared" si="311"/>
        <v>239150575</v>
      </c>
      <c r="CC102" s="206"/>
    </row>
    <row r="103" spans="1:81" x14ac:dyDescent="0.2">
      <c r="A103" s="14" t="s">
        <v>27</v>
      </c>
      <c r="B103" s="316">
        <v>54800000</v>
      </c>
      <c r="C103" s="316">
        <v>0</v>
      </c>
      <c r="D103" s="316">
        <v>0</v>
      </c>
      <c r="E103" s="76">
        <f t="shared" si="296"/>
        <v>54800000</v>
      </c>
      <c r="F103" s="310"/>
      <c r="H103" s="36" t="s">
        <v>27</v>
      </c>
      <c r="I103" s="31">
        <f t="shared" si="297"/>
        <v>54800000</v>
      </c>
      <c r="J103" s="31">
        <v>0</v>
      </c>
      <c r="K103" s="31">
        <v>0</v>
      </c>
      <c r="L103" s="31">
        <f>+I103-J103-K103</f>
        <v>54800000</v>
      </c>
      <c r="N103" s="68" t="s">
        <v>27</v>
      </c>
      <c r="O103" s="63">
        <f t="shared" si="298"/>
        <v>54800000</v>
      </c>
      <c r="P103" s="63">
        <v>0</v>
      </c>
      <c r="Q103" s="63">
        <v>0</v>
      </c>
      <c r="R103" s="63">
        <f>+O103-P103-Q103</f>
        <v>54800000</v>
      </c>
      <c r="T103" s="102" t="s">
        <v>27</v>
      </c>
      <c r="U103" s="94">
        <f t="shared" si="299"/>
        <v>54800000</v>
      </c>
      <c r="V103" s="94">
        <v>0</v>
      </c>
      <c r="W103" s="94">
        <v>0</v>
      </c>
      <c r="X103" s="94">
        <f>+U103-V103-W103</f>
        <v>54800000</v>
      </c>
      <c r="Z103" s="135" t="s">
        <v>27</v>
      </c>
      <c r="AA103" s="124">
        <f t="shared" si="300"/>
        <v>54800000</v>
      </c>
      <c r="AB103" s="124">
        <v>0</v>
      </c>
      <c r="AC103" s="124">
        <v>0</v>
      </c>
      <c r="AD103" s="124">
        <f>+AA103-AB103-AC103</f>
        <v>54800000</v>
      </c>
      <c r="AF103" s="165" t="s">
        <v>27</v>
      </c>
      <c r="AG103" s="154">
        <f t="shared" si="301"/>
        <v>54800000</v>
      </c>
      <c r="AH103" s="154">
        <v>0</v>
      </c>
      <c r="AI103" s="154">
        <v>0</v>
      </c>
      <c r="AJ103" s="154">
        <f>+AG103-AH103-AI103</f>
        <v>54800000</v>
      </c>
      <c r="AL103" s="199" t="s">
        <v>27</v>
      </c>
      <c r="AM103" s="186">
        <f t="shared" si="302"/>
        <v>54800000</v>
      </c>
      <c r="AN103" s="186">
        <v>0</v>
      </c>
      <c r="AO103" s="186">
        <v>0</v>
      </c>
      <c r="AP103" s="186">
        <f>+AM103-AN103-AO103</f>
        <v>54800000</v>
      </c>
      <c r="AR103" s="165" t="s">
        <v>27</v>
      </c>
      <c r="AS103" s="154">
        <f t="shared" si="303"/>
        <v>54800000</v>
      </c>
      <c r="AT103" s="154">
        <v>0</v>
      </c>
      <c r="AU103" s="154">
        <v>0</v>
      </c>
      <c r="AV103" s="154">
        <f>+AS103-AT103-AU103</f>
        <v>54800000</v>
      </c>
      <c r="AX103" s="232" t="s">
        <v>27</v>
      </c>
      <c r="AY103" s="220">
        <f t="shared" si="304"/>
        <v>54800000</v>
      </c>
      <c r="AZ103" s="221">
        <v>0</v>
      </c>
      <c r="BA103" s="221">
        <v>0</v>
      </c>
      <c r="BB103" s="220">
        <f>+AY103-AZ103-BA103</f>
        <v>54800000</v>
      </c>
      <c r="BD103" s="258" t="s">
        <v>27</v>
      </c>
      <c r="BE103" s="252">
        <f t="shared" si="305"/>
        <v>54800000</v>
      </c>
      <c r="BF103" s="252">
        <v>0</v>
      </c>
      <c r="BG103" s="252">
        <v>0</v>
      </c>
      <c r="BH103" s="252">
        <f>+BE103-BF103-BG103</f>
        <v>54800000</v>
      </c>
      <c r="BJ103" s="275" t="s">
        <v>27</v>
      </c>
      <c r="BK103" s="187">
        <f t="shared" si="306"/>
        <v>54800000</v>
      </c>
      <c r="BL103" s="187">
        <v>0</v>
      </c>
      <c r="BM103" s="187">
        <v>0</v>
      </c>
      <c r="BN103" s="187">
        <f>+BK103-BL103-BM103</f>
        <v>54800000</v>
      </c>
      <c r="BP103" s="299" t="s">
        <v>27</v>
      </c>
      <c r="BQ103" s="293">
        <f t="shared" si="307"/>
        <v>54800000</v>
      </c>
      <c r="BR103" s="293">
        <v>0</v>
      </c>
      <c r="BS103" s="293">
        <v>0</v>
      </c>
      <c r="BT103" s="293">
        <f>+BQ103-BR103-BS103</f>
        <v>54800000</v>
      </c>
      <c r="BV103" s="381" t="s">
        <v>27</v>
      </c>
      <c r="BW103" s="377">
        <f t="shared" si="308"/>
        <v>54800000</v>
      </c>
      <c r="BX103" s="377">
        <f t="shared" si="309"/>
        <v>0</v>
      </c>
      <c r="BY103" s="377">
        <f t="shared" si="310"/>
        <v>0</v>
      </c>
      <c r="BZ103" s="377">
        <f t="shared" si="311"/>
        <v>54800000</v>
      </c>
      <c r="CC103" s="206"/>
    </row>
    <row r="104" spans="1:81" x14ac:dyDescent="0.2">
      <c r="A104" s="14" t="s">
        <v>28</v>
      </c>
      <c r="B104" s="316">
        <v>475724</v>
      </c>
      <c r="C104" s="316">
        <v>0</v>
      </c>
      <c r="D104" s="316">
        <v>0</v>
      </c>
      <c r="E104" s="76">
        <f t="shared" si="296"/>
        <v>475724</v>
      </c>
      <c r="F104" s="310"/>
      <c r="H104" s="36" t="s">
        <v>28</v>
      </c>
      <c r="I104" s="31">
        <f t="shared" si="297"/>
        <v>475724</v>
      </c>
      <c r="J104" s="31">
        <v>0</v>
      </c>
      <c r="K104" s="31">
        <v>0</v>
      </c>
      <c r="L104" s="31">
        <f>+I104-J104-K104</f>
        <v>475724</v>
      </c>
      <c r="N104" s="68" t="s">
        <v>28</v>
      </c>
      <c r="O104" s="63">
        <f t="shared" si="298"/>
        <v>475724</v>
      </c>
      <c r="P104" s="63">
        <v>0</v>
      </c>
      <c r="Q104" s="63">
        <v>0</v>
      </c>
      <c r="R104" s="63">
        <f>+O104-P104-Q104</f>
        <v>475724</v>
      </c>
      <c r="T104" s="102" t="s">
        <v>28</v>
      </c>
      <c r="U104" s="94">
        <f t="shared" si="299"/>
        <v>475724</v>
      </c>
      <c r="V104" s="94">
        <v>0</v>
      </c>
      <c r="W104" s="94">
        <v>0</v>
      </c>
      <c r="X104" s="94">
        <f>+U104-V104-W104</f>
        <v>475724</v>
      </c>
      <c r="Z104" s="135" t="s">
        <v>28</v>
      </c>
      <c r="AA104" s="124">
        <f t="shared" si="300"/>
        <v>475724</v>
      </c>
      <c r="AB104" s="124">
        <v>0</v>
      </c>
      <c r="AC104" s="124">
        <v>0</v>
      </c>
      <c r="AD104" s="124">
        <f>+AA104-AB104-AC104</f>
        <v>475724</v>
      </c>
      <c r="AF104" s="165" t="s">
        <v>28</v>
      </c>
      <c r="AG104" s="154">
        <f t="shared" si="301"/>
        <v>475724</v>
      </c>
      <c r="AH104" s="154">
        <v>0</v>
      </c>
      <c r="AI104" s="154">
        <v>0</v>
      </c>
      <c r="AJ104" s="154">
        <f>+AG104-AH104-AI104</f>
        <v>475724</v>
      </c>
      <c r="AL104" s="199" t="s">
        <v>28</v>
      </c>
      <c r="AM104" s="186">
        <f t="shared" si="302"/>
        <v>475724</v>
      </c>
      <c r="AN104" s="186">
        <v>0</v>
      </c>
      <c r="AO104" s="186">
        <v>0</v>
      </c>
      <c r="AP104" s="186">
        <f>+AM104-AN104-AO104</f>
        <v>475724</v>
      </c>
      <c r="AR104" s="165" t="s">
        <v>28</v>
      </c>
      <c r="AS104" s="154">
        <f t="shared" si="303"/>
        <v>475724</v>
      </c>
      <c r="AT104" s="154">
        <v>0</v>
      </c>
      <c r="AU104" s="154">
        <v>0</v>
      </c>
      <c r="AV104" s="154">
        <f>+AS104-AT104-AU104</f>
        <v>475724</v>
      </c>
      <c r="AX104" s="232" t="s">
        <v>28</v>
      </c>
      <c r="AY104" s="220">
        <f t="shared" si="304"/>
        <v>475724</v>
      </c>
      <c r="AZ104" s="221">
        <v>0</v>
      </c>
      <c r="BA104" s="221">
        <v>0</v>
      </c>
      <c r="BB104" s="220">
        <f>+AY104-AZ104-BA104</f>
        <v>475724</v>
      </c>
      <c r="BD104" s="258" t="s">
        <v>28</v>
      </c>
      <c r="BE104" s="252">
        <f t="shared" si="305"/>
        <v>475724</v>
      </c>
      <c r="BF104" s="252">
        <v>0</v>
      </c>
      <c r="BG104" s="252">
        <v>0</v>
      </c>
      <c r="BH104" s="252">
        <f>+BE104-BF104-BG104</f>
        <v>475724</v>
      </c>
      <c r="BJ104" s="275" t="s">
        <v>28</v>
      </c>
      <c r="BK104" s="187">
        <f t="shared" si="306"/>
        <v>475724</v>
      </c>
      <c r="BL104" s="187">
        <v>0</v>
      </c>
      <c r="BM104" s="187">
        <v>0</v>
      </c>
      <c r="BN104" s="187">
        <f>+BK104-BL104-BM104</f>
        <v>475724</v>
      </c>
      <c r="BP104" s="299" t="s">
        <v>28</v>
      </c>
      <c r="BQ104" s="293">
        <f t="shared" si="307"/>
        <v>475724</v>
      </c>
      <c r="BR104" s="293">
        <v>0</v>
      </c>
      <c r="BS104" s="293">
        <v>0</v>
      </c>
      <c r="BT104" s="293">
        <f>+BQ104-BR104-BS104</f>
        <v>475724</v>
      </c>
      <c r="BV104" s="381" t="s">
        <v>28</v>
      </c>
      <c r="BW104" s="377">
        <f t="shared" si="308"/>
        <v>475724</v>
      </c>
      <c r="BX104" s="377">
        <f t="shared" si="309"/>
        <v>0</v>
      </c>
      <c r="BY104" s="377">
        <f t="shared" si="310"/>
        <v>0</v>
      </c>
      <c r="BZ104" s="377">
        <f t="shared" si="311"/>
        <v>475724</v>
      </c>
      <c r="CC104" s="206"/>
    </row>
    <row r="105" spans="1:81" ht="1.5" customHeight="1" x14ac:dyDescent="0.2">
      <c r="A105" s="3"/>
      <c r="B105" s="263"/>
      <c r="C105" s="263"/>
      <c r="D105" s="263"/>
      <c r="E105" s="263"/>
      <c r="F105" s="310"/>
      <c r="H105" s="25"/>
      <c r="I105" s="24"/>
      <c r="J105" s="24"/>
      <c r="K105" s="24"/>
      <c r="L105" s="24"/>
      <c r="N105" s="57"/>
      <c r="O105" s="56"/>
      <c r="P105" s="56"/>
      <c r="Q105" s="56"/>
      <c r="R105" s="56"/>
      <c r="T105" s="88"/>
      <c r="U105" s="87"/>
      <c r="V105" s="87"/>
      <c r="W105" s="87"/>
      <c r="X105" s="87"/>
      <c r="Z105" s="118"/>
      <c r="AA105" s="117"/>
      <c r="AB105" s="117"/>
      <c r="AC105" s="117"/>
      <c r="AD105" s="117"/>
      <c r="AF105" s="148"/>
      <c r="AG105" s="147"/>
      <c r="AH105" s="147"/>
      <c r="AI105" s="147"/>
      <c r="AJ105" s="147"/>
      <c r="AL105" s="180"/>
      <c r="AM105" s="179"/>
      <c r="AN105" s="179"/>
      <c r="AO105" s="179"/>
      <c r="AP105" s="179"/>
      <c r="AR105" s="148"/>
      <c r="AS105" s="147"/>
      <c r="AT105" s="147"/>
      <c r="AU105" s="147"/>
      <c r="AV105" s="147"/>
      <c r="AX105" s="214"/>
      <c r="AY105" s="213"/>
      <c r="AZ105" s="229"/>
      <c r="BA105" s="229"/>
      <c r="BB105" s="213"/>
      <c r="BD105" s="246"/>
      <c r="BE105" s="245"/>
      <c r="BF105" s="245"/>
      <c r="BG105" s="245"/>
      <c r="BH105" s="245"/>
      <c r="BJ105" s="269"/>
      <c r="BK105" s="195"/>
      <c r="BL105" s="195"/>
      <c r="BM105" s="195"/>
      <c r="BN105" s="195"/>
      <c r="BP105" s="287"/>
      <c r="BQ105" s="286"/>
      <c r="BR105" s="286"/>
      <c r="BS105" s="286"/>
      <c r="BT105" s="286"/>
      <c r="BV105" s="344"/>
      <c r="BW105" s="349"/>
      <c r="BX105" s="349"/>
      <c r="BY105" s="349"/>
      <c r="BZ105" s="349"/>
      <c r="CC105" s="206"/>
    </row>
    <row r="106" spans="1:81" hidden="1" x14ac:dyDescent="0.2">
      <c r="A106" s="2"/>
      <c r="B106" s="312"/>
      <c r="C106" s="263"/>
      <c r="D106" s="263"/>
      <c r="E106" s="263"/>
      <c r="F106" s="310"/>
      <c r="H106" s="37"/>
      <c r="I106" s="24"/>
      <c r="J106" s="24"/>
      <c r="K106" s="24"/>
      <c r="L106" s="24"/>
      <c r="N106" s="69"/>
      <c r="O106" s="56"/>
      <c r="P106" s="56"/>
      <c r="Q106" s="56"/>
      <c r="R106" s="56"/>
      <c r="T106" s="103"/>
      <c r="U106" s="87"/>
      <c r="V106" s="87"/>
      <c r="W106" s="87"/>
      <c r="X106" s="87"/>
      <c r="Z106" s="136"/>
      <c r="AA106" s="117"/>
      <c r="AB106" s="117"/>
      <c r="AC106" s="117"/>
      <c r="AD106" s="117"/>
      <c r="AF106" s="166"/>
      <c r="AG106" s="147"/>
      <c r="AH106" s="147"/>
      <c r="AI106" s="147"/>
      <c r="AJ106" s="147"/>
      <c r="AL106" s="200"/>
      <c r="AM106" s="179"/>
      <c r="AN106" s="179"/>
      <c r="AO106" s="179"/>
      <c r="AP106" s="179"/>
      <c r="AR106" s="166"/>
      <c r="AS106" s="147"/>
      <c r="AT106" s="147"/>
      <c r="AU106" s="147"/>
      <c r="AV106" s="147"/>
      <c r="AX106" s="233"/>
      <c r="AY106" s="213"/>
      <c r="AZ106" s="229"/>
      <c r="BA106" s="229"/>
      <c r="BB106" s="213"/>
      <c r="BD106" s="259"/>
      <c r="BE106" s="245"/>
      <c r="BF106" s="245"/>
      <c r="BG106" s="245"/>
      <c r="BH106" s="245"/>
      <c r="BJ106" s="276"/>
      <c r="BK106" s="195"/>
      <c r="BL106" s="195"/>
      <c r="BM106" s="195"/>
      <c r="BN106" s="195"/>
      <c r="BP106" s="300"/>
      <c r="BQ106" s="286"/>
      <c r="BR106" s="286"/>
      <c r="BS106" s="286"/>
      <c r="BT106" s="286"/>
      <c r="BV106" s="346"/>
      <c r="BW106" s="349"/>
      <c r="BX106" s="349"/>
      <c r="BY106" s="349"/>
      <c r="BZ106" s="349"/>
      <c r="CC106" s="206"/>
    </row>
    <row r="107" spans="1:81" ht="15.75" x14ac:dyDescent="0.2">
      <c r="A107" s="1" t="s">
        <v>4</v>
      </c>
      <c r="B107" s="263"/>
      <c r="C107" s="263"/>
      <c r="D107" s="263"/>
      <c r="E107" s="263"/>
      <c r="F107" s="310"/>
      <c r="H107" s="23" t="s">
        <v>4</v>
      </c>
      <c r="I107" s="24"/>
      <c r="J107" s="24"/>
      <c r="K107" s="24"/>
      <c r="L107" s="24"/>
      <c r="N107" s="55" t="s">
        <v>4</v>
      </c>
      <c r="O107" s="56"/>
      <c r="P107" s="56"/>
      <c r="Q107" s="56"/>
      <c r="R107" s="56"/>
      <c r="T107" s="86" t="s">
        <v>4</v>
      </c>
      <c r="U107" s="87"/>
      <c r="V107" s="87"/>
      <c r="W107" s="87"/>
      <c r="X107" s="87"/>
      <c r="Z107" s="116" t="s">
        <v>4</v>
      </c>
      <c r="AA107" s="117"/>
      <c r="AB107" s="117"/>
      <c r="AC107" s="117"/>
      <c r="AD107" s="117"/>
      <c r="AF107" s="146" t="s">
        <v>4</v>
      </c>
      <c r="AG107" s="147"/>
      <c r="AH107" s="147"/>
      <c r="AI107" s="147"/>
      <c r="AJ107" s="147"/>
      <c r="AL107" s="178" t="s">
        <v>4</v>
      </c>
      <c r="AM107" s="179"/>
      <c r="AN107" s="179"/>
      <c r="AO107" s="179"/>
      <c r="AP107" s="179"/>
      <c r="AR107" s="146" t="s">
        <v>4</v>
      </c>
      <c r="AS107" s="147"/>
      <c r="AT107" s="147"/>
      <c r="AU107" s="147"/>
      <c r="AV107" s="147"/>
      <c r="AX107" s="212" t="s">
        <v>4</v>
      </c>
      <c r="AY107" s="213"/>
      <c r="AZ107" s="229"/>
      <c r="BA107" s="229"/>
      <c r="BB107" s="213"/>
      <c r="BD107" s="244" t="s">
        <v>4</v>
      </c>
      <c r="BE107" s="245"/>
      <c r="BF107" s="245"/>
      <c r="BG107" s="245"/>
      <c r="BH107" s="245"/>
      <c r="BJ107" s="268" t="s">
        <v>4</v>
      </c>
      <c r="BK107" s="195"/>
      <c r="BL107" s="195"/>
      <c r="BM107" s="195"/>
      <c r="BN107" s="195"/>
      <c r="BP107" s="285" t="s">
        <v>4</v>
      </c>
      <c r="BQ107" s="286"/>
      <c r="BR107" s="286"/>
      <c r="BS107" s="286"/>
      <c r="BT107" s="286"/>
      <c r="BV107" s="23" t="s">
        <v>4</v>
      </c>
      <c r="BW107" s="383"/>
      <c r="BX107" s="383"/>
      <c r="BY107" s="383"/>
      <c r="BZ107" s="383"/>
      <c r="CC107" s="206"/>
    </row>
    <row r="108" spans="1:81" x14ac:dyDescent="0.2">
      <c r="A108" s="3"/>
      <c r="B108" s="312">
        <f>+B109+B113+B118</f>
        <v>755103292</v>
      </c>
      <c r="C108" s="263"/>
      <c r="D108" s="263"/>
      <c r="E108" s="263"/>
      <c r="F108" s="310"/>
      <c r="H108" s="25"/>
      <c r="I108" s="24"/>
      <c r="J108" s="24"/>
      <c r="K108" s="24"/>
      <c r="L108" s="24"/>
      <c r="N108" s="57"/>
      <c r="O108" s="56"/>
      <c r="P108" s="56"/>
      <c r="Q108" s="56"/>
      <c r="R108" s="56"/>
      <c r="T108" s="88"/>
      <c r="U108" s="87"/>
      <c r="V108" s="87"/>
      <c r="W108" s="87"/>
      <c r="X108" s="87"/>
      <c r="Z108" s="118"/>
      <c r="AA108" s="117"/>
      <c r="AB108" s="117"/>
      <c r="AC108" s="117"/>
      <c r="AD108" s="117"/>
      <c r="AF108" s="148"/>
      <c r="AG108" s="147"/>
      <c r="AH108" s="147"/>
      <c r="AI108" s="147"/>
      <c r="AJ108" s="147"/>
      <c r="AL108" s="180"/>
      <c r="AM108" s="179"/>
      <c r="AN108" s="179"/>
      <c r="AO108" s="179"/>
      <c r="AP108" s="179"/>
      <c r="AR108" s="148"/>
      <c r="AS108" s="147"/>
      <c r="AT108" s="147"/>
      <c r="AU108" s="147"/>
      <c r="AV108" s="147"/>
      <c r="AX108" s="214"/>
      <c r="AY108" s="213"/>
      <c r="AZ108" s="229"/>
      <c r="BA108" s="229"/>
      <c r="BB108" s="213"/>
      <c r="BD108" s="246"/>
      <c r="BE108" s="245"/>
      <c r="BF108" s="245"/>
      <c r="BG108" s="245"/>
      <c r="BH108" s="245"/>
      <c r="BJ108" s="269"/>
      <c r="BK108" s="195"/>
      <c r="BL108" s="195"/>
      <c r="BM108" s="195"/>
      <c r="BN108" s="195"/>
      <c r="BP108" s="287"/>
      <c r="BQ108" s="286"/>
      <c r="BR108" s="286"/>
      <c r="BS108" s="286"/>
      <c r="BT108" s="286"/>
      <c r="BV108" s="344"/>
      <c r="BW108" s="349"/>
      <c r="BX108" s="349"/>
      <c r="BY108" s="349"/>
      <c r="BZ108" s="349"/>
      <c r="CC108" s="206"/>
    </row>
    <row r="109" spans="1:81" s="19" customFormat="1" x14ac:dyDescent="0.2">
      <c r="A109" s="15" t="s">
        <v>14</v>
      </c>
      <c r="B109" s="307">
        <f>+B111</f>
        <v>60864379</v>
      </c>
      <c r="C109" s="307">
        <f t="shared" ref="C109:D109" si="312">+C111</f>
        <v>0</v>
      </c>
      <c r="D109" s="307">
        <f t="shared" si="312"/>
        <v>0</v>
      </c>
      <c r="E109" s="307">
        <f>+B109-C109-D109</f>
        <v>60864379</v>
      </c>
      <c r="F109" s="310"/>
      <c r="H109" s="26" t="s">
        <v>14</v>
      </c>
      <c r="I109" s="27">
        <f>+I111</f>
        <v>60864379</v>
      </c>
      <c r="J109" s="27">
        <f t="shared" ref="J109:K109" si="313">+J111</f>
        <v>0</v>
      </c>
      <c r="K109" s="27">
        <f t="shared" si="313"/>
        <v>0</v>
      </c>
      <c r="L109" s="27">
        <f>+I109-J109-K109</f>
        <v>60864379</v>
      </c>
      <c r="N109" s="58" t="s">
        <v>14</v>
      </c>
      <c r="O109" s="59">
        <f>+O111</f>
        <v>60864379</v>
      </c>
      <c r="P109" s="59">
        <f t="shared" ref="P109:Q109" si="314">+P111</f>
        <v>0</v>
      </c>
      <c r="Q109" s="59">
        <f t="shared" si="314"/>
        <v>0</v>
      </c>
      <c r="R109" s="59">
        <f>+O109-P109-Q109</f>
        <v>60864379</v>
      </c>
      <c r="T109" s="89" t="s">
        <v>14</v>
      </c>
      <c r="U109" s="90">
        <f>+U111</f>
        <v>60864379</v>
      </c>
      <c r="V109" s="90">
        <f t="shared" ref="V109:W109" si="315">+V111</f>
        <v>0</v>
      </c>
      <c r="W109" s="90">
        <f t="shared" si="315"/>
        <v>0</v>
      </c>
      <c r="X109" s="90">
        <f>+U109-V109-W109</f>
        <v>60864379</v>
      </c>
      <c r="Z109" s="119" t="s">
        <v>14</v>
      </c>
      <c r="AA109" s="120">
        <f>+AA111</f>
        <v>60864379</v>
      </c>
      <c r="AB109" s="120">
        <f t="shared" ref="AB109:AC109" si="316">+AB111</f>
        <v>0</v>
      </c>
      <c r="AC109" s="120">
        <f t="shared" si="316"/>
        <v>0</v>
      </c>
      <c r="AD109" s="120">
        <f>+AA109-AB109-AC109</f>
        <v>60864379</v>
      </c>
      <c r="AF109" s="149" t="s">
        <v>14</v>
      </c>
      <c r="AG109" s="150">
        <f>+AG111</f>
        <v>60864379</v>
      </c>
      <c r="AH109" s="150">
        <f t="shared" ref="AH109:AI109" si="317">+AH111</f>
        <v>0</v>
      </c>
      <c r="AI109" s="150">
        <f t="shared" si="317"/>
        <v>0</v>
      </c>
      <c r="AJ109" s="150">
        <f>+AG109-AH109-AI109</f>
        <v>60864379</v>
      </c>
      <c r="AL109" s="181" t="s">
        <v>14</v>
      </c>
      <c r="AM109" s="182">
        <f>+AM111</f>
        <v>60864379</v>
      </c>
      <c r="AN109" s="182">
        <f t="shared" ref="AN109:AO109" si="318">+AN111</f>
        <v>0</v>
      </c>
      <c r="AO109" s="182">
        <f t="shared" si="318"/>
        <v>0</v>
      </c>
      <c r="AP109" s="182">
        <f>+AM109-AN109-AO109</f>
        <v>60864379</v>
      </c>
      <c r="AR109" s="149" t="s">
        <v>14</v>
      </c>
      <c r="AS109" s="150">
        <f>+AS111</f>
        <v>60864379</v>
      </c>
      <c r="AT109" s="150">
        <f t="shared" ref="AT109:AU109" si="319">+AT111</f>
        <v>0</v>
      </c>
      <c r="AU109" s="150">
        <f t="shared" si="319"/>
        <v>0</v>
      </c>
      <c r="AV109" s="150">
        <f>+AS109-AT109-AU109</f>
        <v>60864379</v>
      </c>
      <c r="AX109" s="215" t="s">
        <v>14</v>
      </c>
      <c r="AY109" s="216">
        <f>+AY111</f>
        <v>60864379</v>
      </c>
      <c r="AZ109" s="225">
        <f t="shared" ref="AZ109:BA109" si="320">+AZ111</f>
        <v>0</v>
      </c>
      <c r="BA109" s="225">
        <f t="shared" si="320"/>
        <v>0</v>
      </c>
      <c r="BB109" s="216">
        <f>+AY109-AZ109-BA109</f>
        <v>60864379</v>
      </c>
      <c r="BD109" s="247" t="s">
        <v>14</v>
      </c>
      <c r="BE109" s="248">
        <f>+BE111</f>
        <v>60864379</v>
      </c>
      <c r="BF109" s="248">
        <f t="shared" ref="BF109:BG109" si="321">+BF111</f>
        <v>0</v>
      </c>
      <c r="BG109" s="248">
        <f t="shared" si="321"/>
        <v>0</v>
      </c>
      <c r="BH109" s="248">
        <f>+BE109-BF109-BG109</f>
        <v>60864379</v>
      </c>
      <c r="BJ109" s="270" t="s">
        <v>14</v>
      </c>
      <c r="BK109" s="191">
        <f>+BK111</f>
        <v>60864379</v>
      </c>
      <c r="BL109" s="191">
        <f t="shared" ref="BL109:BM109" si="322">+BL111</f>
        <v>0</v>
      </c>
      <c r="BM109" s="191">
        <f t="shared" si="322"/>
        <v>0</v>
      </c>
      <c r="BN109" s="191">
        <f>+BK109-BL109-BM109</f>
        <v>60864379</v>
      </c>
      <c r="BP109" s="288" t="s">
        <v>14</v>
      </c>
      <c r="BQ109" s="289">
        <f>+BQ111</f>
        <v>60864379</v>
      </c>
      <c r="BR109" s="289">
        <f t="shared" ref="BR109:BS109" si="323">+BR111</f>
        <v>0</v>
      </c>
      <c r="BS109" s="289">
        <f t="shared" si="323"/>
        <v>0</v>
      </c>
      <c r="BT109" s="289">
        <f>+BQ109-BR109-BS109</f>
        <v>60864379</v>
      </c>
      <c r="BV109" s="345" t="s">
        <v>14</v>
      </c>
      <c r="BW109" s="348">
        <f>+BW111</f>
        <v>60864379</v>
      </c>
      <c r="BX109" s="348">
        <f t="shared" ref="BX109:BY109" si="324">+BX111</f>
        <v>0</v>
      </c>
      <c r="BY109" s="348">
        <f t="shared" si="324"/>
        <v>0</v>
      </c>
      <c r="BZ109" s="348">
        <f>+BW109-BX109-BY109</f>
        <v>60864379</v>
      </c>
      <c r="CA109" s="207">
        <f>+BZ109+BZ113+BZ118</f>
        <v>755103292</v>
      </c>
      <c r="CB109" s="207">
        <f>+CA110-CA109</f>
        <v>-755103292</v>
      </c>
      <c r="CC109" s="206"/>
    </row>
    <row r="110" spans="1:81" x14ac:dyDescent="0.2">
      <c r="A110" s="11" t="s">
        <v>1</v>
      </c>
      <c r="B110" s="308"/>
      <c r="C110" s="308"/>
      <c r="D110" s="308"/>
      <c r="E110" s="308"/>
      <c r="F110" s="310"/>
      <c r="H110" s="28" t="s">
        <v>1</v>
      </c>
      <c r="I110" s="29"/>
      <c r="J110" s="29"/>
      <c r="K110" s="29"/>
      <c r="L110" s="29"/>
      <c r="N110" s="60" t="s">
        <v>1</v>
      </c>
      <c r="O110" s="61"/>
      <c r="P110" s="61"/>
      <c r="Q110" s="61"/>
      <c r="R110" s="61"/>
      <c r="T110" s="91" t="s">
        <v>1</v>
      </c>
      <c r="U110" s="92"/>
      <c r="V110" s="92"/>
      <c r="W110" s="92"/>
      <c r="X110" s="92"/>
      <c r="Z110" s="121" t="s">
        <v>1</v>
      </c>
      <c r="AA110" s="122"/>
      <c r="AB110" s="122"/>
      <c r="AC110" s="122"/>
      <c r="AD110" s="122"/>
      <c r="AF110" s="151" t="s">
        <v>1</v>
      </c>
      <c r="AG110" s="152"/>
      <c r="AH110" s="152"/>
      <c r="AI110" s="152"/>
      <c r="AJ110" s="152"/>
      <c r="AL110" s="183" t="s">
        <v>1</v>
      </c>
      <c r="AM110" s="184"/>
      <c r="AN110" s="184"/>
      <c r="AO110" s="184"/>
      <c r="AP110" s="184"/>
      <c r="AR110" s="151" t="s">
        <v>1</v>
      </c>
      <c r="AS110" s="152"/>
      <c r="AT110" s="152"/>
      <c r="AU110" s="152"/>
      <c r="AV110" s="152"/>
      <c r="AX110" s="217" t="s">
        <v>1</v>
      </c>
      <c r="AY110" s="218"/>
      <c r="AZ110" s="226"/>
      <c r="BA110" s="226"/>
      <c r="BB110" s="218"/>
      <c r="BD110" s="249" t="s">
        <v>1</v>
      </c>
      <c r="BE110" s="250"/>
      <c r="BF110" s="250"/>
      <c r="BG110" s="250"/>
      <c r="BH110" s="250"/>
      <c r="BJ110" s="271" t="s">
        <v>1</v>
      </c>
      <c r="BK110" s="192"/>
      <c r="BL110" s="192"/>
      <c r="BM110" s="192"/>
      <c r="BN110" s="192"/>
      <c r="BP110" s="290" t="s">
        <v>1</v>
      </c>
      <c r="BQ110" s="291"/>
      <c r="BR110" s="291"/>
      <c r="BS110" s="291"/>
      <c r="BT110" s="291"/>
      <c r="BV110" s="374" t="s">
        <v>1</v>
      </c>
      <c r="BW110" s="375"/>
      <c r="BX110" s="375"/>
      <c r="BY110" s="375"/>
      <c r="BZ110" s="375"/>
      <c r="CA110" s="206"/>
      <c r="CC110" s="206"/>
    </row>
    <row r="111" spans="1:81" x14ac:dyDescent="0.2">
      <c r="A111" s="14" t="s">
        <v>27</v>
      </c>
      <c r="B111" s="76">
        <v>60864379</v>
      </c>
      <c r="C111" s="76">
        <v>0</v>
      </c>
      <c r="D111" s="76">
        <v>0</v>
      </c>
      <c r="E111" s="76">
        <f>+B111-C111-D111</f>
        <v>60864379</v>
      </c>
      <c r="F111" s="310"/>
      <c r="H111" s="36" t="s">
        <v>27</v>
      </c>
      <c r="I111" s="31">
        <f>+E111</f>
        <v>60864379</v>
      </c>
      <c r="J111" s="31">
        <v>0</v>
      </c>
      <c r="K111" s="31">
        <v>0</v>
      </c>
      <c r="L111" s="31">
        <f>+I111-J111-K111</f>
        <v>60864379</v>
      </c>
      <c r="N111" s="68" t="s">
        <v>27</v>
      </c>
      <c r="O111" s="63">
        <f>+L111</f>
        <v>60864379</v>
      </c>
      <c r="P111" s="63">
        <v>0</v>
      </c>
      <c r="Q111" s="63">
        <v>0</v>
      </c>
      <c r="R111" s="63">
        <f>+O111-P111-Q111</f>
        <v>60864379</v>
      </c>
      <c r="T111" s="102" t="s">
        <v>27</v>
      </c>
      <c r="U111" s="94">
        <f>+R111</f>
        <v>60864379</v>
      </c>
      <c r="V111" s="94">
        <v>0</v>
      </c>
      <c r="W111" s="94">
        <v>0</v>
      </c>
      <c r="X111" s="94">
        <f>+U111-V111-W111</f>
        <v>60864379</v>
      </c>
      <c r="Z111" s="135" t="s">
        <v>27</v>
      </c>
      <c r="AA111" s="124">
        <f>+X111</f>
        <v>60864379</v>
      </c>
      <c r="AB111" s="124">
        <v>0</v>
      </c>
      <c r="AC111" s="124">
        <v>0</v>
      </c>
      <c r="AD111" s="124">
        <f>+AA111-AB111-AC111</f>
        <v>60864379</v>
      </c>
      <c r="AF111" s="165" t="s">
        <v>27</v>
      </c>
      <c r="AG111" s="154">
        <f>+AD111</f>
        <v>60864379</v>
      </c>
      <c r="AH111" s="154">
        <v>0</v>
      </c>
      <c r="AI111" s="154">
        <v>0</v>
      </c>
      <c r="AJ111" s="154">
        <f>+AG111-AH111-AI111</f>
        <v>60864379</v>
      </c>
      <c r="AL111" s="199" t="s">
        <v>27</v>
      </c>
      <c r="AM111" s="186">
        <f>+AJ111</f>
        <v>60864379</v>
      </c>
      <c r="AN111" s="186">
        <v>0</v>
      </c>
      <c r="AO111" s="186">
        <v>0</v>
      </c>
      <c r="AP111" s="186">
        <f>+AM111-AN111-AO111</f>
        <v>60864379</v>
      </c>
      <c r="AR111" s="165" t="s">
        <v>27</v>
      </c>
      <c r="AS111" s="154">
        <f>+AP111</f>
        <v>60864379</v>
      </c>
      <c r="AT111" s="154">
        <v>0</v>
      </c>
      <c r="AU111" s="154">
        <v>0</v>
      </c>
      <c r="AV111" s="154">
        <f>+AS111-AT111-AU111</f>
        <v>60864379</v>
      </c>
      <c r="AX111" s="232" t="s">
        <v>27</v>
      </c>
      <c r="AY111" s="220">
        <f>+AV111</f>
        <v>60864379</v>
      </c>
      <c r="AZ111" s="221">
        <v>0</v>
      </c>
      <c r="BA111" s="221">
        <v>0</v>
      </c>
      <c r="BB111" s="220">
        <f>+AY111-AZ111-BA111</f>
        <v>60864379</v>
      </c>
      <c r="BD111" s="258" t="s">
        <v>27</v>
      </c>
      <c r="BE111" s="252">
        <f>+BB111</f>
        <v>60864379</v>
      </c>
      <c r="BF111" s="252">
        <v>0</v>
      </c>
      <c r="BG111" s="252">
        <v>0</v>
      </c>
      <c r="BH111" s="252">
        <f>+BE111-BF111-BG111</f>
        <v>60864379</v>
      </c>
      <c r="BJ111" s="275" t="s">
        <v>27</v>
      </c>
      <c r="BK111" s="187">
        <f>+BH111</f>
        <v>60864379</v>
      </c>
      <c r="BL111" s="187">
        <v>0</v>
      </c>
      <c r="BM111" s="187">
        <v>0</v>
      </c>
      <c r="BN111" s="187">
        <f>+BK111-BL111-BM111</f>
        <v>60864379</v>
      </c>
      <c r="BP111" s="299" t="s">
        <v>27</v>
      </c>
      <c r="BQ111" s="293">
        <f>+BN111</f>
        <v>60864379</v>
      </c>
      <c r="BR111" s="293">
        <v>0</v>
      </c>
      <c r="BS111" s="293">
        <v>0</v>
      </c>
      <c r="BT111" s="293">
        <f>+BQ111-BR111-BS111</f>
        <v>60864379</v>
      </c>
      <c r="BV111" s="381" t="s">
        <v>27</v>
      </c>
      <c r="BW111" s="377">
        <f>+B111</f>
        <v>60864379</v>
      </c>
      <c r="BX111" s="377">
        <f t="shared" ref="BX111" si="325">+C111+J111+P111+V111+AB111+AH111+AN111+AT111+AZ111+BF111+BL111+BR111</f>
        <v>0</v>
      </c>
      <c r="BY111" s="377">
        <f t="shared" ref="BY111" si="326">+D111+K111+Q111+W111+AC111+AI111+AO111+AU111+BA111+BG111+BM111+BS111</f>
        <v>0</v>
      </c>
      <c r="BZ111" s="377">
        <f>+BW111-BX111-BY111</f>
        <v>60864379</v>
      </c>
      <c r="CC111" s="206"/>
    </row>
    <row r="112" spans="1:81" x14ac:dyDescent="0.2">
      <c r="A112" s="17"/>
      <c r="B112" s="306"/>
      <c r="C112" s="306"/>
      <c r="D112" s="306"/>
      <c r="E112" s="306"/>
      <c r="F112" s="310"/>
      <c r="H112" s="32"/>
      <c r="I112" s="33"/>
      <c r="J112" s="33"/>
      <c r="K112" s="33"/>
      <c r="L112" s="33"/>
      <c r="N112" s="64"/>
      <c r="O112" s="65"/>
      <c r="P112" s="65"/>
      <c r="Q112" s="65"/>
      <c r="R112" s="65"/>
      <c r="T112" s="95"/>
      <c r="U112" s="96"/>
      <c r="V112" s="96"/>
      <c r="W112" s="96"/>
      <c r="X112" s="96"/>
      <c r="Z112" s="126"/>
      <c r="AA112" s="127"/>
      <c r="AB112" s="127"/>
      <c r="AC112" s="127"/>
      <c r="AD112" s="127"/>
      <c r="AF112" s="156"/>
      <c r="AG112" s="157"/>
      <c r="AH112" s="157"/>
      <c r="AI112" s="157"/>
      <c r="AJ112" s="157"/>
      <c r="AL112" s="188"/>
      <c r="AM112" s="189"/>
      <c r="AN112" s="189"/>
      <c r="AO112" s="189"/>
      <c r="AP112" s="189"/>
      <c r="AR112" s="156"/>
      <c r="AS112" s="157"/>
      <c r="AT112" s="157"/>
      <c r="AU112" s="157"/>
      <c r="AV112" s="157"/>
      <c r="AX112" s="222"/>
      <c r="AY112" s="223"/>
      <c r="AZ112" s="224"/>
      <c r="BA112" s="224"/>
      <c r="BB112" s="223"/>
      <c r="BD112" s="253"/>
      <c r="BE112" s="254"/>
      <c r="BF112" s="254"/>
      <c r="BG112" s="254"/>
      <c r="BH112" s="254"/>
      <c r="BJ112" s="272"/>
      <c r="BK112" s="190"/>
      <c r="BL112" s="190"/>
      <c r="BM112" s="190"/>
      <c r="BN112" s="190"/>
      <c r="BP112" s="294"/>
      <c r="BQ112" s="295"/>
      <c r="BR112" s="295"/>
      <c r="BS112" s="295"/>
      <c r="BT112" s="295"/>
      <c r="BV112" s="378"/>
      <c r="BW112" s="379"/>
      <c r="BX112" s="379"/>
      <c r="BY112" s="379"/>
      <c r="BZ112" s="379"/>
      <c r="CC112" s="206"/>
    </row>
    <row r="113" spans="1:81" s="19" customFormat="1" x14ac:dyDescent="0.2">
      <c r="A113" s="15" t="s">
        <v>12</v>
      </c>
      <c r="B113" s="307">
        <f t="shared" ref="B113:C113" si="327">SUM(B115:B116)</f>
        <v>459266524</v>
      </c>
      <c r="C113" s="307">
        <f t="shared" si="327"/>
        <v>0</v>
      </c>
      <c r="D113" s="307">
        <f t="shared" ref="D113" si="328">SUM(D115:D116)</f>
        <v>0</v>
      </c>
      <c r="E113" s="307">
        <f>+B113-C113-D113</f>
        <v>459266524</v>
      </c>
      <c r="F113" s="310"/>
      <c r="H113" s="26" t="s">
        <v>12</v>
      </c>
      <c r="I113" s="27">
        <f t="shared" ref="I113" si="329">SUM(I115:I116)</f>
        <v>459266524</v>
      </c>
      <c r="J113" s="27">
        <f t="shared" ref="J113" si="330">SUM(J115:J116)</f>
        <v>0</v>
      </c>
      <c r="K113" s="27">
        <f t="shared" ref="K113" si="331">SUM(K115:K116)</f>
        <v>0</v>
      </c>
      <c r="L113" s="27">
        <f>+I113-J113-K113</f>
        <v>459266524</v>
      </c>
      <c r="N113" s="58" t="s">
        <v>12</v>
      </c>
      <c r="O113" s="59">
        <f t="shared" ref="O113" si="332">SUM(O115:O116)</f>
        <v>459266524</v>
      </c>
      <c r="P113" s="59">
        <f t="shared" ref="P113" si="333">SUM(P115:P116)</f>
        <v>0</v>
      </c>
      <c r="Q113" s="59">
        <f t="shared" ref="Q113" si="334">SUM(Q115:Q116)</f>
        <v>0</v>
      </c>
      <c r="R113" s="59">
        <f>+O113-P113-Q113</f>
        <v>459266524</v>
      </c>
      <c r="T113" s="89" t="s">
        <v>12</v>
      </c>
      <c r="U113" s="90">
        <f t="shared" ref="U113" si="335">SUM(U115:U116)</f>
        <v>459266524</v>
      </c>
      <c r="V113" s="90">
        <f t="shared" ref="V113" si="336">SUM(V115:V116)</f>
        <v>0</v>
      </c>
      <c r="W113" s="90">
        <f t="shared" ref="W113" si="337">SUM(W115:W116)</f>
        <v>0</v>
      </c>
      <c r="X113" s="90">
        <f>+U113-V113-W113</f>
        <v>459266524</v>
      </c>
      <c r="Z113" s="119" t="s">
        <v>12</v>
      </c>
      <c r="AA113" s="120">
        <f t="shared" ref="AA113" si="338">SUM(AA115:AA116)</f>
        <v>459266524</v>
      </c>
      <c r="AB113" s="120">
        <f t="shared" ref="AB113" si="339">SUM(AB115:AB116)</f>
        <v>0</v>
      </c>
      <c r="AC113" s="120">
        <f t="shared" ref="AC113" si="340">SUM(AC115:AC116)</f>
        <v>0</v>
      </c>
      <c r="AD113" s="120">
        <f>+AA113-AB113-AC113</f>
        <v>459266524</v>
      </c>
      <c r="AF113" s="149" t="s">
        <v>12</v>
      </c>
      <c r="AG113" s="150">
        <f t="shared" ref="AG113" si="341">SUM(AG115:AG116)</f>
        <v>459266524</v>
      </c>
      <c r="AH113" s="150">
        <f t="shared" ref="AH113" si="342">SUM(AH115:AH116)</f>
        <v>0</v>
      </c>
      <c r="AI113" s="150">
        <f t="shared" ref="AI113" si="343">SUM(AI115:AI116)</f>
        <v>0</v>
      </c>
      <c r="AJ113" s="150">
        <f>+AG113-AH113-AI113</f>
        <v>459266524</v>
      </c>
      <c r="AL113" s="181" t="s">
        <v>12</v>
      </c>
      <c r="AM113" s="182">
        <f t="shared" ref="AM113" si="344">SUM(AM115:AM116)</f>
        <v>459266524</v>
      </c>
      <c r="AN113" s="182">
        <f t="shared" ref="AN113" si="345">SUM(AN115:AN116)</f>
        <v>0</v>
      </c>
      <c r="AO113" s="182">
        <f t="shared" ref="AO113" si="346">SUM(AO115:AO116)</f>
        <v>0</v>
      </c>
      <c r="AP113" s="182">
        <f>+AM113-AN113-AO113</f>
        <v>459266524</v>
      </c>
      <c r="AR113" s="149" t="s">
        <v>12</v>
      </c>
      <c r="AS113" s="150">
        <f t="shared" ref="AS113" si="347">SUM(AS115:AS116)</f>
        <v>459266524</v>
      </c>
      <c r="AT113" s="150">
        <f t="shared" ref="AT113" si="348">SUM(AT115:AT116)</f>
        <v>0</v>
      </c>
      <c r="AU113" s="150">
        <f t="shared" ref="AU113" si="349">SUM(AU115:AU116)</f>
        <v>0</v>
      </c>
      <c r="AV113" s="150">
        <f>+AS113-AT113-AU113</f>
        <v>459266524</v>
      </c>
      <c r="AX113" s="215" t="s">
        <v>12</v>
      </c>
      <c r="AY113" s="216">
        <f t="shared" ref="AY113" si="350">SUM(AY115:AY116)</f>
        <v>459266524</v>
      </c>
      <c r="AZ113" s="225">
        <f t="shared" ref="AZ113" si="351">SUM(AZ115:AZ116)</f>
        <v>0</v>
      </c>
      <c r="BA113" s="225">
        <f t="shared" ref="BA113" si="352">SUM(BA115:BA116)</f>
        <v>0</v>
      </c>
      <c r="BB113" s="216">
        <f>+AY113-AZ113-BA113</f>
        <v>459266524</v>
      </c>
      <c r="BD113" s="247" t="s">
        <v>12</v>
      </c>
      <c r="BE113" s="248">
        <f t="shared" ref="BE113" si="353">SUM(BE115:BE116)</f>
        <v>459266524</v>
      </c>
      <c r="BF113" s="248">
        <f t="shared" ref="BF113" si="354">SUM(BF115:BF116)</f>
        <v>0</v>
      </c>
      <c r="BG113" s="248">
        <f t="shared" ref="BG113" si="355">SUM(BG115:BG116)</f>
        <v>0</v>
      </c>
      <c r="BH113" s="248">
        <f>+BE113-BF113-BG113</f>
        <v>459266524</v>
      </c>
      <c r="BJ113" s="270" t="s">
        <v>12</v>
      </c>
      <c r="BK113" s="191">
        <f t="shared" ref="BK113" si="356">SUM(BK115:BK116)</f>
        <v>459266524</v>
      </c>
      <c r="BL113" s="191">
        <f t="shared" ref="BL113" si="357">SUM(BL115:BL116)</f>
        <v>0</v>
      </c>
      <c r="BM113" s="191">
        <f t="shared" ref="BM113" si="358">SUM(BM115:BM116)</f>
        <v>0</v>
      </c>
      <c r="BN113" s="191">
        <f>+BK113-BL113-BM113</f>
        <v>459266524</v>
      </c>
      <c r="BP113" s="288" t="s">
        <v>12</v>
      </c>
      <c r="BQ113" s="289">
        <f t="shared" ref="BQ113" si="359">SUM(BQ115:BQ116)</f>
        <v>459266524</v>
      </c>
      <c r="BR113" s="289">
        <f t="shared" ref="BR113" si="360">SUM(BR115:BR116)</f>
        <v>0</v>
      </c>
      <c r="BS113" s="289">
        <f t="shared" ref="BS113" si="361">SUM(BS115:BS116)</f>
        <v>0</v>
      </c>
      <c r="BT113" s="289">
        <f>+BQ113-BR113-BS113</f>
        <v>459266524</v>
      </c>
      <c r="BV113" s="345" t="s">
        <v>12</v>
      </c>
      <c r="BW113" s="348">
        <f t="shared" ref="BW113:BY113" si="362">SUM(BW115:BW116)</f>
        <v>459266524</v>
      </c>
      <c r="BX113" s="348">
        <f t="shared" si="362"/>
        <v>0</v>
      </c>
      <c r="BY113" s="348">
        <f t="shared" si="362"/>
        <v>0</v>
      </c>
      <c r="BZ113" s="348">
        <f>+BW113-BX113-BY113</f>
        <v>459266524</v>
      </c>
      <c r="CC113" s="206"/>
    </row>
    <row r="114" spans="1:81" x14ac:dyDescent="0.2">
      <c r="A114" s="11" t="s">
        <v>1</v>
      </c>
      <c r="B114" s="308"/>
      <c r="C114" s="308"/>
      <c r="D114" s="308"/>
      <c r="E114" s="308"/>
      <c r="F114" s="310"/>
      <c r="H114" s="28" t="s">
        <v>1</v>
      </c>
      <c r="I114" s="29"/>
      <c r="J114" s="29"/>
      <c r="K114" s="29"/>
      <c r="L114" s="29"/>
      <c r="N114" s="60" t="s">
        <v>1</v>
      </c>
      <c r="O114" s="61"/>
      <c r="P114" s="61"/>
      <c r="Q114" s="61"/>
      <c r="R114" s="61"/>
      <c r="T114" s="91" t="s">
        <v>1</v>
      </c>
      <c r="U114" s="92"/>
      <c r="V114" s="92"/>
      <c r="W114" s="92"/>
      <c r="X114" s="92"/>
      <c r="Z114" s="121" t="s">
        <v>1</v>
      </c>
      <c r="AA114" s="122"/>
      <c r="AB114" s="122"/>
      <c r="AC114" s="122"/>
      <c r="AD114" s="122"/>
      <c r="AF114" s="151" t="s">
        <v>1</v>
      </c>
      <c r="AG114" s="152"/>
      <c r="AH114" s="152"/>
      <c r="AI114" s="152"/>
      <c r="AJ114" s="152"/>
      <c r="AL114" s="183" t="s">
        <v>1</v>
      </c>
      <c r="AM114" s="184"/>
      <c r="AN114" s="184"/>
      <c r="AO114" s="184"/>
      <c r="AP114" s="184"/>
      <c r="AR114" s="151" t="s">
        <v>1</v>
      </c>
      <c r="AS114" s="152"/>
      <c r="AT114" s="152"/>
      <c r="AU114" s="152"/>
      <c r="AV114" s="152"/>
      <c r="AX114" s="217" t="s">
        <v>1</v>
      </c>
      <c r="AY114" s="218"/>
      <c r="AZ114" s="226"/>
      <c r="BA114" s="226"/>
      <c r="BB114" s="218"/>
      <c r="BD114" s="249" t="s">
        <v>1</v>
      </c>
      <c r="BE114" s="250"/>
      <c r="BF114" s="250"/>
      <c r="BG114" s="250"/>
      <c r="BH114" s="250"/>
      <c r="BJ114" s="271" t="s">
        <v>1</v>
      </c>
      <c r="BK114" s="192"/>
      <c r="BL114" s="192"/>
      <c r="BM114" s="192"/>
      <c r="BN114" s="192"/>
      <c r="BP114" s="290" t="s">
        <v>1</v>
      </c>
      <c r="BQ114" s="291"/>
      <c r="BR114" s="291"/>
      <c r="BS114" s="291"/>
      <c r="BT114" s="291"/>
      <c r="BV114" s="374" t="s">
        <v>1</v>
      </c>
      <c r="BW114" s="375"/>
      <c r="BX114" s="375"/>
      <c r="BY114" s="375"/>
      <c r="BZ114" s="375"/>
      <c r="CC114" s="206"/>
    </row>
    <row r="115" spans="1:81" x14ac:dyDescent="0.2">
      <c r="A115" s="13" t="s">
        <v>24</v>
      </c>
      <c r="B115" s="317">
        <v>0</v>
      </c>
      <c r="C115" s="316">
        <v>0</v>
      </c>
      <c r="D115" s="316">
        <v>0</v>
      </c>
      <c r="E115" s="76">
        <f t="shared" ref="E115:E116" si="363">+B115-C115-D115</f>
        <v>0</v>
      </c>
      <c r="F115" s="310">
        <v>46168</v>
      </c>
      <c r="H115" s="30" t="s">
        <v>24</v>
      </c>
      <c r="I115" s="31">
        <f t="shared" ref="I115:I116" si="364">+E115</f>
        <v>0</v>
      </c>
      <c r="J115" s="31">
        <v>0</v>
      </c>
      <c r="K115" s="31">
        <v>0</v>
      </c>
      <c r="L115" s="31">
        <f>+I115-J115-K115</f>
        <v>0</v>
      </c>
      <c r="N115" s="62" t="s">
        <v>24</v>
      </c>
      <c r="O115" s="63">
        <f t="shared" ref="O115:O116" si="365">+L115</f>
        <v>0</v>
      </c>
      <c r="P115" s="63">
        <v>0</v>
      </c>
      <c r="Q115" s="63">
        <v>0</v>
      </c>
      <c r="R115" s="63">
        <f>+O115-P115-Q115</f>
        <v>0</v>
      </c>
      <c r="T115" s="93" t="s">
        <v>24</v>
      </c>
      <c r="U115" s="94">
        <f t="shared" ref="U115:U116" si="366">+R115</f>
        <v>0</v>
      </c>
      <c r="V115" s="94">
        <v>0</v>
      </c>
      <c r="W115" s="94">
        <v>0</v>
      </c>
      <c r="X115" s="94">
        <f>+U115-V115-W115</f>
        <v>0</v>
      </c>
      <c r="Z115" s="123" t="s">
        <v>24</v>
      </c>
      <c r="AA115" s="124">
        <f t="shared" ref="AA115:AA116" si="367">+X115</f>
        <v>0</v>
      </c>
      <c r="AB115" s="124">
        <v>0</v>
      </c>
      <c r="AC115" s="124">
        <v>0</v>
      </c>
      <c r="AD115" s="124">
        <f>+AA115-AB115-AC115</f>
        <v>0</v>
      </c>
      <c r="AF115" s="153" t="s">
        <v>24</v>
      </c>
      <c r="AG115" s="154">
        <f t="shared" ref="AG115:AG116" si="368">+AD115</f>
        <v>0</v>
      </c>
      <c r="AH115" s="154">
        <v>0</v>
      </c>
      <c r="AI115" s="154">
        <v>0</v>
      </c>
      <c r="AJ115" s="154">
        <f>+AG115-AH115-AI115</f>
        <v>0</v>
      </c>
      <c r="AL115" s="185" t="s">
        <v>24</v>
      </c>
      <c r="AM115" s="186">
        <f t="shared" ref="AM115:AM116" si="369">+AJ115</f>
        <v>0</v>
      </c>
      <c r="AN115" s="186">
        <v>0</v>
      </c>
      <c r="AO115" s="186">
        <v>0</v>
      </c>
      <c r="AP115" s="186">
        <f>+AM115-AN115-AO115</f>
        <v>0</v>
      </c>
      <c r="AR115" s="153" t="s">
        <v>24</v>
      </c>
      <c r="AS115" s="154">
        <f t="shared" ref="AS115:AS116" si="370">+AP115</f>
        <v>0</v>
      </c>
      <c r="AT115" s="154">
        <v>0</v>
      </c>
      <c r="AU115" s="154">
        <v>0</v>
      </c>
      <c r="AV115" s="154">
        <f>+AS115-AT115-AU115</f>
        <v>0</v>
      </c>
      <c r="AX115" s="219" t="s">
        <v>24</v>
      </c>
      <c r="AY115" s="220">
        <f t="shared" ref="AY115:AY116" si="371">+AV115</f>
        <v>0</v>
      </c>
      <c r="AZ115" s="221">
        <v>0</v>
      </c>
      <c r="BA115" s="221">
        <v>0</v>
      </c>
      <c r="BB115" s="220">
        <f>+AY115-AZ115-BA115</f>
        <v>0</v>
      </c>
      <c r="BD115" s="251" t="s">
        <v>24</v>
      </c>
      <c r="BE115" s="252">
        <f t="shared" ref="BE115:BE116" si="372">+BB115</f>
        <v>0</v>
      </c>
      <c r="BF115" s="252">
        <v>0</v>
      </c>
      <c r="BG115" s="252">
        <v>0</v>
      </c>
      <c r="BH115" s="252">
        <f>+BE115-BF115-BG115</f>
        <v>0</v>
      </c>
      <c r="BJ115" s="193" t="s">
        <v>24</v>
      </c>
      <c r="BK115" s="187">
        <f t="shared" ref="BK115:BK116" si="373">+BH115</f>
        <v>0</v>
      </c>
      <c r="BL115" s="187">
        <v>0</v>
      </c>
      <c r="BM115" s="187">
        <v>0</v>
      </c>
      <c r="BN115" s="187">
        <f>+BK115-BL115-BM115</f>
        <v>0</v>
      </c>
      <c r="BP115" s="292" t="s">
        <v>24</v>
      </c>
      <c r="BQ115" s="293">
        <f t="shared" ref="BQ115:BQ116" si="374">+BN115</f>
        <v>0</v>
      </c>
      <c r="BR115" s="293">
        <v>0</v>
      </c>
      <c r="BS115" s="293">
        <v>0</v>
      </c>
      <c r="BT115" s="293">
        <f>+BQ115-BR115-BS115</f>
        <v>0</v>
      </c>
      <c r="BV115" s="376" t="s">
        <v>24</v>
      </c>
      <c r="BW115" s="377">
        <f t="shared" ref="BW115:BW116" si="375">+B115</f>
        <v>0</v>
      </c>
      <c r="BX115" s="377">
        <f t="shared" ref="BX115:BX116" si="376">+C115+J115+P115+V115+AB115+AH115+AN115+AT115+AZ115+BF115+BL115+BR115</f>
        <v>0</v>
      </c>
      <c r="BY115" s="377">
        <f t="shared" ref="BY115:BY116" si="377">+D115+K115+Q115+W115+AC115+AI115+AO115+AU115+BA115+BG115+BM115+BS115</f>
        <v>0</v>
      </c>
      <c r="BZ115" s="377">
        <f t="shared" ref="BZ115:BZ116" si="378">+BW115-BX115-BY115</f>
        <v>0</v>
      </c>
      <c r="CC115" s="206"/>
    </row>
    <row r="116" spans="1:81" x14ac:dyDescent="0.2">
      <c r="A116" s="14" t="s">
        <v>27</v>
      </c>
      <c r="B116" s="317">
        <v>459266524</v>
      </c>
      <c r="C116" s="316">
        <v>0</v>
      </c>
      <c r="D116" s="316">
        <v>0</v>
      </c>
      <c r="E116" s="76">
        <f t="shared" si="363"/>
        <v>459266524</v>
      </c>
      <c r="F116" s="310">
        <v>1859813</v>
      </c>
      <c r="H116" s="36" t="s">
        <v>27</v>
      </c>
      <c r="I116" s="31">
        <f t="shared" si="364"/>
        <v>459266524</v>
      </c>
      <c r="J116" s="31">
        <v>0</v>
      </c>
      <c r="K116" s="31">
        <v>0</v>
      </c>
      <c r="L116" s="31">
        <f>+I116-J116-K116</f>
        <v>459266524</v>
      </c>
      <c r="N116" s="68" t="s">
        <v>27</v>
      </c>
      <c r="O116" s="63">
        <f t="shared" si="365"/>
        <v>459266524</v>
      </c>
      <c r="P116" s="63">
        <v>0</v>
      </c>
      <c r="Q116" s="63">
        <v>0</v>
      </c>
      <c r="R116" s="63">
        <f>+O116-P116-Q116</f>
        <v>459266524</v>
      </c>
      <c r="T116" s="102" t="s">
        <v>27</v>
      </c>
      <c r="U116" s="94">
        <f t="shared" si="366"/>
        <v>459266524</v>
      </c>
      <c r="V116" s="94">
        <v>0</v>
      </c>
      <c r="W116" s="94">
        <v>0</v>
      </c>
      <c r="X116" s="94">
        <f>+U116-V116-W116</f>
        <v>459266524</v>
      </c>
      <c r="Z116" s="135" t="s">
        <v>27</v>
      </c>
      <c r="AA116" s="124">
        <f t="shared" si="367"/>
        <v>459266524</v>
      </c>
      <c r="AB116" s="124">
        <v>0</v>
      </c>
      <c r="AC116" s="124">
        <v>0</v>
      </c>
      <c r="AD116" s="124">
        <f>+AA116-AB116-AC116</f>
        <v>459266524</v>
      </c>
      <c r="AF116" s="165" t="s">
        <v>27</v>
      </c>
      <c r="AG116" s="154">
        <f t="shared" si="368"/>
        <v>459266524</v>
      </c>
      <c r="AH116" s="154">
        <v>0</v>
      </c>
      <c r="AI116" s="154">
        <v>0</v>
      </c>
      <c r="AJ116" s="154">
        <f>+AG116-AH116-AI116</f>
        <v>459266524</v>
      </c>
      <c r="AL116" s="199" t="s">
        <v>27</v>
      </c>
      <c r="AM116" s="186">
        <f t="shared" si="369"/>
        <v>459266524</v>
      </c>
      <c r="AN116" s="186">
        <v>0</v>
      </c>
      <c r="AO116" s="186">
        <v>0</v>
      </c>
      <c r="AP116" s="186">
        <f>+AM116-AN116-AO116</f>
        <v>459266524</v>
      </c>
      <c r="AR116" s="165" t="s">
        <v>27</v>
      </c>
      <c r="AS116" s="154">
        <f t="shared" si="370"/>
        <v>459266524</v>
      </c>
      <c r="AT116" s="154">
        <v>0</v>
      </c>
      <c r="AU116" s="154">
        <v>0</v>
      </c>
      <c r="AV116" s="154">
        <f>+AS116-AT116-AU116</f>
        <v>459266524</v>
      </c>
      <c r="AX116" s="232" t="s">
        <v>27</v>
      </c>
      <c r="AY116" s="220">
        <f t="shared" si="371"/>
        <v>459266524</v>
      </c>
      <c r="AZ116" s="221">
        <v>0</v>
      </c>
      <c r="BA116" s="221">
        <v>0</v>
      </c>
      <c r="BB116" s="220">
        <f>+AY116-AZ116-BA116</f>
        <v>459266524</v>
      </c>
      <c r="BD116" s="258" t="s">
        <v>27</v>
      </c>
      <c r="BE116" s="252">
        <f t="shared" si="372"/>
        <v>459266524</v>
      </c>
      <c r="BF116" s="252">
        <v>0</v>
      </c>
      <c r="BG116" s="252">
        <v>0</v>
      </c>
      <c r="BH116" s="252">
        <f>+BE116-BF116-BG116</f>
        <v>459266524</v>
      </c>
      <c r="BJ116" s="275" t="s">
        <v>27</v>
      </c>
      <c r="BK116" s="187">
        <f t="shared" si="373"/>
        <v>459266524</v>
      </c>
      <c r="BL116" s="187">
        <v>0</v>
      </c>
      <c r="BM116" s="187">
        <v>0</v>
      </c>
      <c r="BN116" s="187">
        <f>+BK116-BL116-BM116</f>
        <v>459266524</v>
      </c>
      <c r="BP116" s="299" t="s">
        <v>27</v>
      </c>
      <c r="BQ116" s="293">
        <f t="shared" si="374"/>
        <v>459266524</v>
      </c>
      <c r="BR116" s="293">
        <v>0</v>
      </c>
      <c r="BS116" s="293">
        <v>0</v>
      </c>
      <c r="BT116" s="293">
        <f>+BQ116-BR116-BS116</f>
        <v>459266524</v>
      </c>
      <c r="BV116" s="381" t="s">
        <v>27</v>
      </c>
      <c r="BW116" s="377">
        <f t="shared" si="375"/>
        <v>459266524</v>
      </c>
      <c r="BX116" s="377">
        <f t="shared" si="376"/>
        <v>0</v>
      </c>
      <c r="BY116" s="377">
        <f t="shared" si="377"/>
        <v>0</v>
      </c>
      <c r="BZ116" s="377">
        <f t="shared" si="378"/>
        <v>459266524</v>
      </c>
      <c r="CC116" s="206"/>
    </row>
    <row r="117" spans="1:81" x14ac:dyDescent="0.2">
      <c r="A117" s="3"/>
      <c r="B117" s="263"/>
      <c r="C117" s="263"/>
      <c r="D117" s="263"/>
      <c r="E117" s="263"/>
      <c r="F117" s="310"/>
      <c r="H117" s="25"/>
      <c r="I117" s="24"/>
      <c r="J117" s="24"/>
      <c r="K117" s="24"/>
      <c r="L117" s="24"/>
      <c r="N117" s="57"/>
      <c r="O117" s="56"/>
      <c r="P117" s="56"/>
      <c r="Q117" s="56"/>
      <c r="R117" s="56"/>
      <c r="T117" s="88"/>
      <c r="U117" s="87"/>
      <c r="V117" s="87"/>
      <c r="W117" s="87"/>
      <c r="X117" s="87"/>
      <c r="Z117" s="118"/>
      <c r="AA117" s="117"/>
      <c r="AB117" s="117"/>
      <c r="AC117" s="117"/>
      <c r="AD117" s="117"/>
      <c r="AF117" s="148"/>
      <c r="AG117" s="147"/>
      <c r="AH117" s="147"/>
      <c r="AI117" s="147"/>
      <c r="AJ117" s="147"/>
      <c r="AL117" s="180"/>
      <c r="AM117" s="179"/>
      <c r="AN117" s="179"/>
      <c r="AO117" s="179"/>
      <c r="AP117" s="179"/>
      <c r="AR117" s="148"/>
      <c r="AS117" s="147"/>
      <c r="AT117" s="147"/>
      <c r="AU117" s="147"/>
      <c r="AV117" s="147"/>
      <c r="AX117" s="214"/>
      <c r="AY117" s="213"/>
      <c r="AZ117" s="229"/>
      <c r="BA117" s="229"/>
      <c r="BB117" s="213"/>
      <c r="BD117" s="246"/>
      <c r="BE117" s="245"/>
      <c r="BF117" s="245"/>
      <c r="BG117" s="245"/>
      <c r="BH117" s="245"/>
      <c r="BJ117" s="269"/>
      <c r="BK117" s="195"/>
      <c r="BL117" s="195"/>
      <c r="BM117" s="195"/>
      <c r="BN117" s="195"/>
      <c r="BP117" s="287"/>
      <c r="BQ117" s="286"/>
      <c r="BR117" s="286"/>
      <c r="BS117" s="286"/>
      <c r="BT117" s="286"/>
      <c r="BV117" s="344"/>
      <c r="BW117" s="349"/>
      <c r="BX117" s="349"/>
      <c r="BY117" s="349"/>
      <c r="BZ117" s="349"/>
      <c r="CC117" s="206"/>
    </row>
    <row r="118" spans="1:81" s="19" customFormat="1" x14ac:dyDescent="0.2">
      <c r="A118" s="15" t="s">
        <v>13</v>
      </c>
      <c r="B118" s="307">
        <f>SUM(B120)</f>
        <v>234972389</v>
      </c>
      <c r="C118" s="307">
        <f t="shared" ref="C118:D118" si="379">SUM(C120)</f>
        <v>0</v>
      </c>
      <c r="D118" s="307">
        <f t="shared" si="379"/>
        <v>0</v>
      </c>
      <c r="E118" s="307">
        <f>+B118-C118-D118</f>
        <v>234972389</v>
      </c>
      <c r="F118" s="310"/>
      <c r="H118" s="26" t="s">
        <v>13</v>
      </c>
      <c r="I118" s="27">
        <f>SUM(I120)</f>
        <v>234972389</v>
      </c>
      <c r="J118" s="27">
        <f t="shared" ref="J118:K118" si="380">SUM(J120)</f>
        <v>0</v>
      </c>
      <c r="K118" s="27">
        <f t="shared" si="380"/>
        <v>0</v>
      </c>
      <c r="L118" s="27">
        <f>+I118-J118-K118</f>
        <v>234972389</v>
      </c>
      <c r="N118" s="58" t="s">
        <v>13</v>
      </c>
      <c r="O118" s="59">
        <f>SUM(O120)</f>
        <v>234972389</v>
      </c>
      <c r="P118" s="59">
        <f t="shared" ref="P118:Q118" si="381">SUM(P120)</f>
        <v>0</v>
      </c>
      <c r="Q118" s="59">
        <f t="shared" si="381"/>
        <v>0</v>
      </c>
      <c r="R118" s="59">
        <f>+O118-P118-Q118</f>
        <v>234972389</v>
      </c>
      <c r="T118" s="89" t="s">
        <v>13</v>
      </c>
      <c r="U118" s="90">
        <f>SUM(U120)</f>
        <v>234972389</v>
      </c>
      <c r="V118" s="90">
        <f t="shared" ref="V118:W118" si="382">SUM(V120)</f>
        <v>0</v>
      </c>
      <c r="W118" s="90">
        <f t="shared" si="382"/>
        <v>0</v>
      </c>
      <c r="X118" s="90">
        <f>+U118-V118-W118</f>
        <v>234972389</v>
      </c>
      <c r="Z118" s="119" t="s">
        <v>13</v>
      </c>
      <c r="AA118" s="120">
        <f>SUM(AA120)</f>
        <v>234972389</v>
      </c>
      <c r="AB118" s="120">
        <f t="shared" ref="AB118:AC118" si="383">SUM(AB120)</f>
        <v>0</v>
      </c>
      <c r="AC118" s="120">
        <f t="shared" si="383"/>
        <v>0</v>
      </c>
      <c r="AD118" s="120">
        <f>+AA118-AB118-AC118</f>
        <v>234972389</v>
      </c>
      <c r="AF118" s="149" t="s">
        <v>13</v>
      </c>
      <c r="AG118" s="150">
        <f>SUM(AG120)</f>
        <v>234972389</v>
      </c>
      <c r="AH118" s="150">
        <f t="shared" ref="AH118:AI118" si="384">SUM(AH120)</f>
        <v>0</v>
      </c>
      <c r="AI118" s="150">
        <f t="shared" si="384"/>
        <v>0</v>
      </c>
      <c r="AJ118" s="150">
        <f>+AG118-AH118-AI118</f>
        <v>234972389</v>
      </c>
      <c r="AL118" s="181" t="s">
        <v>13</v>
      </c>
      <c r="AM118" s="182">
        <f>SUM(AM120)</f>
        <v>234972389</v>
      </c>
      <c r="AN118" s="182">
        <f t="shared" ref="AN118:AO118" si="385">SUM(AN120)</f>
        <v>0</v>
      </c>
      <c r="AO118" s="182">
        <f t="shared" si="385"/>
        <v>0</v>
      </c>
      <c r="AP118" s="182">
        <f>+AM118-AN118-AO118</f>
        <v>234972389</v>
      </c>
      <c r="AR118" s="149" t="s">
        <v>13</v>
      </c>
      <c r="AS118" s="150">
        <f>SUM(AS120)</f>
        <v>234972389</v>
      </c>
      <c r="AT118" s="150">
        <f t="shared" ref="AT118:AU118" si="386">SUM(AT120)</f>
        <v>0</v>
      </c>
      <c r="AU118" s="150">
        <f t="shared" si="386"/>
        <v>0</v>
      </c>
      <c r="AV118" s="150">
        <f>+AS118-AT118-AU118</f>
        <v>234972389</v>
      </c>
      <c r="AX118" s="215" t="s">
        <v>13</v>
      </c>
      <c r="AY118" s="216">
        <f>SUM(AY120)</f>
        <v>234972389</v>
      </c>
      <c r="AZ118" s="225">
        <f t="shared" ref="AZ118:BA118" si="387">SUM(AZ120)</f>
        <v>0</v>
      </c>
      <c r="BA118" s="225">
        <f t="shared" si="387"/>
        <v>0</v>
      </c>
      <c r="BB118" s="216">
        <f>+AY118-AZ118-BA118</f>
        <v>234972389</v>
      </c>
      <c r="BD118" s="247" t="s">
        <v>13</v>
      </c>
      <c r="BE118" s="248">
        <f>SUM(BE120)</f>
        <v>234972389</v>
      </c>
      <c r="BF118" s="248">
        <f t="shared" ref="BF118:BG118" si="388">SUM(BF120)</f>
        <v>0</v>
      </c>
      <c r="BG118" s="248">
        <f t="shared" si="388"/>
        <v>0</v>
      </c>
      <c r="BH118" s="248">
        <f>+BE118-BF118-BG118</f>
        <v>234972389</v>
      </c>
      <c r="BJ118" s="270" t="s">
        <v>13</v>
      </c>
      <c r="BK118" s="191">
        <f>SUM(BK120)</f>
        <v>234972389</v>
      </c>
      <c r="BL118" s="191">
        <f t="shared" ref="BL118:BM118" si="389">SUM(BL120)</f>
        <v>0</v>
      </c>
      <c r="BM118" s="191">
        <f t="shared" si="389"/>
        <v>0</v>
      </c>
      <c r="BN118" s="191">
        <f>+BK118-BL118-BM118</f>
        <v>234972389</v>
      </c>
      <c r="BP118" s="288" t="s">
        <v>13</v>
      </c>
      <c r="BQ118" s="289">
        <f>SUM(BQ120)</f>
        <v>234972389</v>
      </c>
      <c r="BR118" s="289">
        <f t="shared" ref="BR118:BS118" si="390">SUM(BR120)</f>
        <v>0</v>
      </c>
      <c r="BS118" s="289">
        <f t="shared" si="390"/>
        <v>0</v>
      </c>
      <c r="BT118" s="289">
        <f>+BQ118-BR118-BS118</f>
        <v>234972389</v>
      </c>
      <c r="BV118" s="345" t="s">
        <v>13</v>
      </c>
      <c r="BW118" s="348">
        <f>SUM(BW120)</f>
        <v>234972389</v>
      </c>
      <c r="BX118" s="348">
        <f t="shared" ref="BX118:BY118" si="391">SUM(BX120)</f>
        <v>0</v>
      </c>
      <c r="BY118" s="348">
        <f t="shared" si="391"/>
        <v>0</v>
      </c>
      <c r="BZ118" s="348">
        <f>+BW118-BX118-BY118</f>
        <v>234972389</v>
      </c>
      <c r="CC118" s="206"/>
    </row>
    <row r="119" spans="1:81" x14ac:dyDescent="0.2">
      <c r="A119" s="11" t="s">
        <v>1</v>
      </c>
      <c r="B119" s="308"/>
      <c r="C119" s="308"/>
      <c r="D119" s="308"/>
      <c r="E119" s="308"/>
      <c r="F119" s="310"/>
      <c r="H119" s="28" t="s">
        <v>1</v>
      </c>
      <c r="I119" s="29"/>
      <c r="J119" s="29"/>
      <c r="K119" s="29"/>
      <c r="L119" s="29"/>
      <c r="N119" s="60" t="s">
        <v>1</v>
      </c>
      <c r="O119" s="61"/>
      <c r="P119" s="61"/>
      <c r="Q119" s="61"/>
      <c r="R119" s="61"/>
      <c r="T119" s="91" t="s">
        <v>1</v>
      </c>
      <c r="U119" s="92"/>
      <c r="V119" s="92"/>
      <c r="W119" s="92"/>
      <c r="X119" s="92"/>
      <c r="Z119" s="121" t="s">
        <v>1</v>
      </c>
      <c r="AA119" s="122"/>
      <c r="AB119" s="122"/>
      <c r="AC119" s="122"/>
      <c r="AD119" s="122"/>
      <c r="AF119" s="151" t="s">
        <v>1</v>
      </c>
      <c r="AG119" s="152"/>
      <c r="AH119" s="152"/>
      <c r="AI119" s="152"/>
      <c r="AJ119" s="152"/>
      <c r="AL119" s="183" t="s">
        <v>1</v>
      </c>
      <c r="AM119" s="184"/>
      <c r="AN119" s="184"/>
      <c r="AO119" s="184"/>
      <c r="AP119" s="184"/>
      <c r="AR119" s="151" t="s">
        <v>1</v>
      </c>
      <c r="AS119" s="152"/>
      <c r="AT119" s="152"/>
      <c r="AU119" s="152"/>
      <c r="AV119" s="152"/>
      <c r="AX119" s="217" t="s">
        <v>1</v>
      </c>
      <c r="AY119" s="218"/>
      <c r="AZ119" s="226"/>
      <c r="BA119" s="226"/>
      <c r="BB119" s="218"/>
      <c r="BD119" s="249" t="s">
        <v>1</v>
      </c>
      <c r="BE119" s="250"/>
      <c r="BF119" s="250"/>
      <c r="BG119" s="250"/>
      <c r="BH119" s="250"/>
      <c r="BJ119" s="271" t="s">
        <v>1</v>
      </c>
      <c r="BK119" s="192"/>
      <c r="BL119" s="192"/>
      <c r="BM119" s="192"/>
      <c r="BN119" s="192"/>
      <c r="BP119" s="290" t="s">
        <v>1</v>
      </c>
      <c r="BQ119" s="291"/>
      <c r="BR119" s="291"/>
      <c r="BS119" s="291"/>
      <c r="BT119" s="291"/>
      <c r="BV119" s="374" t="s">
        <v>1</v>
      </c>
      <c r="BW119" s="375"/>
      <c r="BX119" s="375"/>
      <c r="BY119" s="375"/>
      <c r="BZ119" s="375"/>
      <c r="CC119" s="206"/>
    </row>
    <row r="120" spans="1:81" x14ac:dyDescent="0.2">
      <c r="A120" s="13" t="s">
        <v>26</v>
      </c>
      <c r="B120" s="316">
        <v>234972389</v>
      </c>
      <c r="C120" s="316">
        <v>0</v>
      </c>
      <c r="D120" s="316">
        <v>0</v>
      </c>
      <c r="E120" s="76">
        <f>+B120-C120-D120</f>
        <v>234972389</v>
      </c>
      <c r="F120" s="310">
        <v>122</v>
      </c>
      <c r="H120" s="30" t="s">
        <v>26</v>
      </c>
      <c r="I120" s="31">
        <f>+E120</f>
        <v>234972389</v>
      </c>
      <c r="J120" s="31">
        <v>0</v>
      </c>
      <c r="K120" s="31">
        <v>0</v>
      </c>
      <c r="L120" s="31">
        <f>+I120-J120-K120</f>
        <v>234972389</v>
      </c>
      <c r="N120" s="62" t="s">
        <v>26</v>
      </c>
      <c r="O120" s="63">
        <f>+L120</f>
        <v>234972389</v>
      </c>
      <c r="P120" s="63">
        <v>0</v>
      </c>
      <c r="Q120" s="63">
        <v>0</v>
      </c>
      <c r="R120" s="63">
        <f>+O120-P120-Q120</f>
        <v>234972389</v>
      </c>
      <c r="T120" s="93" t="s">
        <v>26</v>
      </c>
      <c r="U120" s="94">
        <f>+R120</f>
        <v>234972389</v>
      </c>
      <c r="V120" s="94">
        <v>0</v>
      </c>
      <c r="W120" s="94">
        <v>0</v>
      </c>
      <c r="X120" s="94">
        <f>+U120-V120-W120</f>
        <v>234972389</v>
      </c>
      <c r="Z120" s="123" t="s">
        <v>26</v>
      </c>
      <c r="AA120" s="124">
        <f>+X120</f>
        <v>234972389</v>
      </c>
      <c r="AB120" s="124">
        <v>0</v>
      </c>
      <c r="AC120" s="124">
        <v>0</v>
      </c>
      <c r="AD120" s="124">
        <f>+AA120-AB120-AC120</f>
        <v>234972389</v>
      </c>
      <c r="AF120" s="153" t="s">
        <v>26</v>
      </c>
      <c r="AG120" s="154">
        <f>+AD120</f>
        <v>234972389</v>
      </c>
      <c r="AH120" s="154">
        <v>0</v>
      </c>
      <c r="AI120" s="154">
        <v>0</v>
      </c>
      <c r="AJ120" s="154">
        <f>+AG120-AH120-AI120</f>
        <v>234972389</v>
      </c>
      <c r="AL120" s="185" t="s">
        <v>26</v>
      </c>
      <c r="AM120" s="186">
        <f>+AJ120</f>
        <v>234972389</v>
      </c>
      <c r="AN120" s="186">
        <v>0</v>
      </c>
      <c r="AO120" s="186">
        <v>0</v>
      </c>
      <c r="AP120" s="186">
        <f>+AM120-AN120-AO120</f>
        <v>234972389</v>
      </c>
      <c r="AR120" s="153" t="s">
        <v>26</v>
      </c>
      <c r="AS120" s="154">
        <f>+AP120</f>
        <v>234972389</v>
      </c>
      <c r="AT120" s="154">
        <v>0</v>
      </c>
      <c r="AU120" s="154">
        <v>0</v>
      </c>
      <c r="AV120" s="154">
        <f>+AS120-AT120-AU120</f>
        <v>234972389</v>
      </c>
      <c r="AX120" s="219" t="s">
        <v>26</v>
      </c>
      <c r="AY120" s="220">
        <f>+AV120</f>
        <v>234972389</v>
      </c>
      <c r="AZ120" s="221">
        <v>0</v>
      </c>
      <c r="BA120" s="221">
        <v>0</v>
      </c>
      <c r="BB120" s="220">
        <f>+AY120-AZ120-BA120</f>
        <v>234972389</v>
      </c>
      <c r="BD120" s="251" t="s">
        <v>26</v>
      </c>
      <c r="BE120" s="252">
        <f>+BB120</f>
        <v>234972389</v>
      </c>
      <c r="BF120" s="252">
        <v>0</v>
      </c>
      <c r="BG120" s="252">
        <v>0</v>
      </c>
      <c r="BH120" s="252">
        <f>+BE120-BF120-BG120</f>
        <v>234972389</v>
      </c>
      <c r="BJ120" s="193" t="s">
        <v>26</v>
      </c>
      <c r="BK120" s="187">
        <f>+BH120</f>
        <v>234972389</v>
      </c>
      <c r="BL120" s="187">
        <v>0</v>
      </c>
      <c r="BM120" s="187">
        <v>0</v>
      </c>
      <c r="BN120" s="187">
        <f>+BK120-BL120-BM120</f>
        <v>234972389</v>
      </c>
      <c r="BP120" s="292" t="s">
        <v>26</v>
      </c>
      <c r="BQ120" s="293">
        <f>+BN120</f>
        <v>234972389</v>
      </c>
      <c r="BR120" s="293">
        <v>0</v>
      </c>
      <c r="BS120" s="293">
        <v>0</v>
      </c>
      <c r="BT120" s="293">
        <f>+BQ120-BR120-BS120</f>
        <v>234972389</v>
      </c>
      <c r="BV120" s="376" t="s">
        <v>26</v>
      </c>
      <c r="BW120" s="377">
        <f>+B120</f>
        <v>234972389</v>
      </c>
      <c r="BX120" s="377">
        <f>+C120+J120+P120+V120+AB120+AH120+AN120+AT120+AZ120+BF120+BL120+BR120</f>
        <v>0</v>
      </c>
      <c r="BY120" s="377">
        <f>+D120+K120+Q120+W120+AC120+AI120+AO120+AU120+BA120+BG120+BM120+BS120</f>
        <v>0</v>
      </c>
      <c r="BZ120" s="377">
        <f>+BW120-BX120-BY120</f>
        <v>234972389</v>
      </c>
      <c r="CC120" s="206"/>
    </row>
    <row r="121" spans="1:81" ht="0.75" customHeight="1" x14ac:dyDescent="0.2">
      <c r="A121" s="3"/>
      <c r="B121" s="263"/>
      <c r="C121" s="263"/>
      <c r="D121" s="263"/>
      <c r="E121" s="263"/>
      <c r="F121" s="310"/>
      <c r="H121" s="25"/>
      <c r="I121" s="24"/>
      <c r="J121" s="24"/>
      <c r="K121" s="24"/>
      <c r="L121" s="24"/>
      <c r="N121" s="57"/>
      <c r="O121" s="56"/>
      <c r="P121" s="56"/>
      <c r="Q121" s="56"/>
      <c r="R121" s="56"/>
      <c r="T121" s="88"/>
      <c r="U121" s="87"/>
      <c r="V121" s="87"/>
      <c r="W121" s="87"/>
      <c r="X121" s="87"/>
      <c r="Z121" s="118"/>
      <c r="AA121" s="117"/>
      <c r="AB121" s="117"/>
      <c r="AC121" s="117"/>
      <c r="AD121" s="117"/>
      <c r="AF121" s="148"/>
      <c r="AG121" s="147"/>
      <c r="AH121" s="147"/>
      <c r="AI121" s="147"/>
      <c r="AJ121" s="147"/>
      <c r="AL121" s="180"/>
      <c r="AM121" s="179"/>
      <c r="AN121" s="179"/>
      <c r="AO121" s="179"/>
      <c r="AP121" s="179"/>
      <c r="AR121" s="148"/>
      <c r="AS121" s="147"/>
      <c r="AT121" s="147"/>
      <c r="AU121" s="147"/>
      <c r="AV121" s="147"/>
      <c r="AX121" s="214"/>
      <c r="AY121" s="213"/>
      <c r="AZ121" s="229"/>
      <c r="BA121" s="229"/>
      <c r="BB121" s="213"/>
      <c r="BD121" s="246"/>
      <c r="BE121" s="245"/>
      <c r="BF121" s="245"/>
      <c r="BG121" s="245"/>
      <c r="BH121" s="245"/>
      <c r="BJ121" s="269"/>
      <c r="BK121" s="195"/>
      <c r="BL121" s="195"/>
      <c r="BM121" s="195"/>
      <c r="BN121" s="195"/>
      <c r="BP121" s="287"/>
      <c r="BQ121" s="286"/>
      <c r="BR121" s="286"/>
      <c r="BS121" s="286"/>
      <c r="BT121" s="286"/>
      <c r="BV121" s="344"/>
      <c r="BW121" s="349"/>
      <c r="BX121" s="349"/>
      <c r="BY121" s="349"/>
      <c r="BZ121" s="349"/>
      <c r="CC121" s="206"/>
    </row>
    <row r="122" spans="1:81" ht="3.75" customHeight="1" x14ac:dyDescent="0.2">
      <c r="A122" s="3"/>
      <c r="B122" s="312"/>
      <c r="C122" s="263"/>
      <c r="D122" s="263"/>
      <c r="E122" s="263"/>
      <c r="F122" s="310"/>
      <c r="H122" s="25"/>
      <c r="I122" s="24"/>
      <c r="J122" s="24"/>
      <c r="K122" s="24"/>
      <c r="L122" s="24"/>
      <c r="N122" s="57"/>
      <c r="O122" s="56"/>
      <c r="P122" s="56"/>
      <c r="Q122" s="56"/>
      <c r="R122" s="56"/>
      <c r="T122" s="88"/>
      <c r="U122" s="87"/>
      <c r="V122" s="87"/>
      <c r="W122" s="87"/>
      <c r="X122" s="87"/>
      <c r="Z122" s="118"/>
      <c r="AA122" s="117"/>
      <c r="AB122" s="117"/>
      <c r="AC122" s="117"/>
      <c r="AD122" s="117"/>
      <c r="AF122" s="148"/>
      <c r="AG122" s="147"/>
      <c r="AH122" s="147"/>
      <c r="AI122" s="147"/>
      <c r="AJ122" s="147"/>
      <c r="AL122" s="180"/>
      <c r="AM122" s="179"/>
      <c r="AN122" s="179"/>
      <c r="AO122" s="179"/>
      <c r="AP122" s="179"/>
      <c r="AR122" s="148"/>
      <c r="AS122" s="147"/>
      <c r="AT122" s="147"/>
      <c r="AU122" s="147"/>
      <c r="AV122" s="147"/>
      <c r="AX122" s="214"/>
      <c r="AY122" s="213"/>
      <c r="AZ122" s="229"/>
      <c r="BA122" s="229"/>
      <c r="BB122" s="213"/>
      <c r="BD122" s="246"/>
      <c r="BE122" s="245"/>
      <c r="BF122" s="245"/>
      <c r="BG122" s="245"/>
      <c r="BH122" s="245"/>
      <c r="BJ122" s="269"/>
      <c r="BK122" s="195"/>
      <c r="BL122" s="195"/>
      <c r="BM122" s="195"/>
      <c r="BN122" s="195"/>
      <c r="BP122" s="287"/>
      <c r="BQ122" s="286"/>
      <c r="BR122" s="286"/>
      <c r="BS122" s="286"/>
      <c r="BT122" s="286"/>
      <c r="BV122" s="344"/>
      <c r="BW122" s="349"/>
      <c r="BX122" s="349"/>
      <c r="BY122" s="349"/>
      <c r="BZ122" s="349"/>
      <c r="CC122" s="206"/>
    </row>
    <row r="123" spans="1:81" ht="15.75" x14ac:dyDescent="0.2">
      <c r="A123" s="1" t="s">
        <v>5</v>
      </c>
      <c r="B123" s="263"/>
      <c r="C123" s="263"/>
      <c r="D123" s="263"/>
      <c r="E123" s="263"/>
      <c r="F123" s="310"/>
      <c r="H123" s="23" t="s">
        <v>5</v>
      </c>
      <c r="I123" s="24"/>
      <c r="J123" s="24"/>
      <c r="K123" s="24"/>
      <c r="L123" s="24"/>
      <c r="N123" s="55" t="s">
        <v>5</v>
      </c>
      <c r="O123" s="56"/>
      <c r="P123" s="56"/>
      <c r="Q123" s="56"/>
      <c r="R123" s="56"/>
      <c r="T123" s="86" t="s">
        <v>5</v>
      </c>
      <c r="U123" s="87"/>
      <c r="V123" s="87"/>
      <c r="W123" s="87"/>
      <c r="X123" s="87"/>
      <c r="Z123" s="116" t="s">
        <v>5</v>
      </c>
      <c r="AA123" s="117"/>
      <c r="AB123" s="117"/>
      <c r="AC123" s="117"/>
      <c r="AD123" s="117"/>
      <c r="AF123" s="146" t="s">
        <v>5</v>
      </c>
      <c r="AG123" s="147"/>
      <c r="AH123" s="147"/>
      <c r="AI123" s="147"/>
      <c r="AJ123" s="147"/>
      <c r="AL123" s="178" t="s">
        <v>5</v>
      </c>
      <c r="AM123" s="179"/>
      <c r="AN123" s="179"/>
      <c r="AO123" s="179"/>
      <c r="AP123" s="179"/>
      <c r="AR123" s="146" t="s">
        <v>5</v>
      </c>
      <c r="AS123" s="147"/>
      <c r="AT123" s="147"/>
      <c r="AU123" s="147"/>
      <c r="AV123" s="147"/>
      <c r="AX123" s="212" t="s">
        <v>5</v>
      </c>
      <c r="AY123" s="213"/>
      <c r="AZ123" s="229"/>
      <c r="BA123" s="229"/>
      <c r="BB123" s="213"/>
      <c r="BD123" s="244" t="s">
        <v>5</v>
      </c>
      <c r="BE123" s="245"/>
      <c r="BF123" s="245"/>
      <c r="BG123" s="245"/>
      <c r="BH123" s="245"/>
      <c r="BJ123" s="268" t="s">
        <v>5</v>
      </c>
      <c r="BK123" s="195"/>
      <c r="BL123" s="195"/>
      <c r="BM123" s="195"/>
      <c r="BN123" s="195"/>
      <c r="BP123" s="285" t="s">
        <v>5</v>
      </c>
      <c r="BQ123" s="286"/>
      <c r="BR123" s="286"/>
      <c r="BS123" s="286"/>
      <c r="BT123" s="286"/>
      <c r="BV123" s="23" t="s">
        <v>5</v>
      </c>
      <c r="BW123" s="383"/>
      <c r="BX123" s="383"/>
      <c r="BY123" s="383"/>
      <c r="BZ123" s="383"/>
      <c r="CC123" s="206"/>
    </row>
    <row r="124" spans="1:81" x14ac:dyDescent="0.2">
      <c r="A124" s="3"/>
      <c r="B124" s="312">
        <f>+B125+B129+B133</f>
        <v>377542946</v>
      </c>
      <c r="C124" s="263"/>
      <c r="D124" s="263"/>
      <c r="E124" s="263"/>
      <c r="F124" s="310"/>
      <c r="H124" s="25"/>
      <c r="I124" s="24"/>
      <c r="J124" s="24"/>
      <c r="K124" s="24"/>
      <c r="L124" s="24"/>
      <c r="N124" s="57"/>
      <c r="O124" s="56"/>
      <c r="P124" s="56"/>
      <c r="Q124" s="56"/>
      <c r="R124" s="56"/>
      <c r="T124" s="88"/>
      <c r="U124" s="87"/>
      <c r="V124" s="87"/>
      <c r="W124" s="87"/>
      <c r="X124" s="87"/>
      <c r="Z124" s="118"/>
      <c r="AA124" s="117"/>
      <c r="AB124" s="117"/>
      <c r="AC124" s="117"/>
      <c r="AD124" s="117"/>
      <c r="AF124" s="148"/>
      <c r="AG124" s="147"/>
      <c r="AH124" s="147"/>
      <c r="AI124" s="147"/>
      <c r="AJ124" s="147"/>
      <c r="AL124" s="180"/>
      <c r="AM124" s="179"/>
      <c r="AN124" s="179"/>
      <c r="AO124" s="179"/>
      <c r="AP124" s="179"/>
      <c r="AR124" s="148"/>
      <c r="AS124" s="147"/>
      <c r="AT124" s="147"/>
      <c r="AU124" s="147"/>
      <c r="AV124" s="147"/>
      <c r="AX124" s="214"/>
      <c r="AY124" s="213"/>
      <c r="AZ124" s="229"/>
      <c r="BA124" s="229"/>
      <c r="BB124" s="213"/>
      <c r="BD124" s="246"/>
      <c r="BE124" s="245"/>
      <c r="BF124" s="245"/>
      <c r="BG124" s="245"/>
      <c r="BH124" s="245"/>
      <c r="BJ124" s="269"/>
      <c r="BK124" s="195"/>
      <c r="BL124" s="195"/>
      <c r="BM124" s="195"/>
      <c r="BN124" s="195"/>
      <c r="BP124" s="287"/>
      <c r="BQ124" s="286"/>
      <c r="BR124" s="286"/>
      <c r="BS124" s="286"/>
      <c r="BT124" s="286"/>
      <c r="BV124" s="344"/>
      <c r="BW124" s="349"/>
      <c r="BX124" s="349"/>
      <c r="BY124" s="349"/>
      <c r="BZ124" s="349"/>
      <c r="CC124" s="206"/>
    </row>
    <row r="125" spans="1:81" s="19" customFormat="1" x14ac:dyDescent="0.2">
      <c r="A125" s="15" t="s">
        <v>14</v>
      </c>
      <c r="B125" s="307">
        <f>+B127</f>
        <v>6233586</v>
      </c>
      <c r="C125" s="307">
        <f t="shared" ref="C125:D125" si="392">+C127</f>
        <v>0</v>
      </c>
      <c r="D125" s="307">
        <f t="shared" si="392"/>
        <v>0</v>
      </c>
      <c r="E125" s="307">
        <f>+B125-C125-D125</f>
        <v>6233586</v>
      </c>
      <c r="F125" s="310"/>
      <c r="H125" s="26" t="s">
        <v>14</v>
      </c>
      <c r="I125" s="27">
        <f>+I127</f>
        <v>6233586</v>
      </c>
      <c r="J125" s="27">
        <f t="shared" ref="J125:K125" si="393">+J127</f>
        <v>0</v>
      </c>
      <c r="K125" s="27">
        <f t="shared" si="393"/>
        <v>0</v>
      </c>
      <c r="L125" s="27">
        <f>+I125-J125-K125</f>
        <v>6233586</v>
      </c>
      <c r="N125" s="58" t="s">
        <v>14</v>
      </c>
      <c r="O125" s="59">
        <f>+O127</f>
        <v>6233586</v>
      </c>
      <c r="P125" s="59">
        <f t="shared" ref="P125:Q125" si="394">+P127</f>
        <v>0</v>
      </c>
      <c r="Q125" s="59">
        <f t="shared" si="394"/>
        <v>0</v>
      </c>
      <c r="R125" s="59">
        <f>+O125-P125-Q125</f>
        <v>6233586</v>
      </c>
      <c r="T125" s="89" t="s">
        <v>14</v>
      </c>
      <c r="U125" s="90">
        <f>+U127</f>
        <v>6233586</v>
      </c>
      <c r="V125" s="90">
        <f t="shared" ref="V125:W125" si="395">+V127</f>
        <v>0</v>
      </c>
      <c r="W125" s="90">
        <f t="shared" si="395"/>
        <v>0</v>
      </c>
      <c r="X125" s="90">
        <f>+U125-V125-W125</f>
        <v>6233586</v>
      </c>
      <c r="Z125" s="119" t="s">
        <v>14</v>
      </c>
      <c r="AA125" s="120">
        <f>+AA127</f>
        <v>6233586</v>
      </c>
      <c r="AB125" s="120">
        <f t="shared" ref="AB125:AC125" si="396">+AB127</f>
        <v>0</v>
      </c>
      <c r="AC125" s="120">
        <f t="shared" si="396"/>
        <v>0</v>
      </c>
      <c r="AD125" s="120">
        <f>+AA125-AB125-AC125</f>
        <v>6233586</v>
      </c>
      <c r="AF125" s="149" t="s">
        <v>14</v>
      </c>
      <c r="AG125" s="150">
        <f>+AG127</f>
        <v>6233586</v>
      </c>
      <c r="AH125" s="150">
        <f t="shared" ref="AH125:AI125" si="397">+AH127</f>
        <v>0</v>
      </c>
      <c r="AI125" s="150">
        <f t="shared" si="397"/>
        <v>0</v>
      </c>
      <c r="AJ125" s="150">
        <f>+AG125-AH125-AI125</f>
        <v>6233586</v>
      </c>
      <c r="AL125" s="181" t="s">
        <v>14</v>
      </c>
      <c r="AM125" s="182">
        <f>+AM127</f>
        <v>6233586</v>
      </c>
      <c r="AN125" s="182">
        <f t="shared" ref="AN125:AO125" si="398">+AN127</f>
        <v>0</v>
      </c>
      <c r="AO125" s="182">
        <f t="shared" si="398"/>
        <v>0</v>
      </c>
      <c r="AP125" s="182">
        <f>+AM125-AN125-AO125</f>
        <v>6233586</v>
      </c>
      <c r="AR125" s="149" t="s">
        <v>14</v>
      </c>
      <c r="AS125" s="150">
        <f>+AS127</f>
        <v>6233586</v>
      </c>
      <c r="AT125" s="150">
        <f t="shared" ref="AT125:AU125" si="399">+AT127</f>
        <v>0</v>
      </c>
      <c r="AU125" s="150">
        <f t="shared" si="399"/>
        <v>0</v>
      </c>
      <c r="AV125" s="150">
        <f>+AS125-AT125-AU125</f>
        <v>6233586</v>
      </c>
      <c r="AX125" s="215" t="s">
        <v>14</v>
      </c>
      <c r="AY125" s="216">
        <f>+AY127</f>
        <v>6233586</v>
      </c>
      <c r="AZ125" s="225">
        <f t="shared" ref="AZ125:BA125" si="400">+AZ127</f>
        <v>0</v>
      </c>
      <c r="BA125" s="225">
        <f t="shared" si="400"/>
        <v>0</v>
      </c>
      <c r="BB125" s="216">
        <f>+AY125-AZ125-BA125</f>
        <v>6233586</v>
      </c>
      <c r="BD125" s="247" t="s">
        <v>14</v>
      </c>
      <c r="BE125" s="248">
        <f>+BE127</f>
        <v>6233586</v>
      </c>
      <c r="BF125" s="248">
        <f t="shared" ref="BF125:BG125" si="401">+BF127</f>
        <v>0</v>
      </c>
      <c r="BG125" s="248">
        <f t="shared" si="401"/>
        <v>0</v>
      </c>
      <c r="BH125" s="248">
        <f>+BE125-BF125-BG125</f>
        <v>6233586</v>
      </c>
      <c r="BJ125" s="270" t="s">
        <v>14</v>
      </c>
      <c r="BK125" s="191">
        <f>+BK127</f>
        <v>6233586</v>
      </c>
      <c r="BL125" s="191">
        <f t="shared" ref="BL125:BM125" si="402">+BL127</f>
        <v>0</v>
      </c>
      <c r="BM125" s="191">
        <f t="shared" si="402"/>
        <v>0</v>
      </c>
      <c r="BN125" s="191">
        <f>+BK125-BL125-BM125</f>
        <v>6233586</v>
      </c>
      <c r="BP125" s="288" t="s">
        <v>14</v>
      </c>
      <c r="BQ125" s="289">
        <f>+BQ127</f>
        <v>6233586</v>
      </c>
      <c r="BR125" s="289">
        <f t="shared" ref="BR125:BS125" si="403">+BR127</f>
        <v>0</v>
      </c>
      <c r="BS125" s="289">
        <f t="shared" si="403"/>
        <v>0</v>
      </c>
      <c r="BT125" s="289">
        <f>+BQ125-BR125-BS125</f>
        <v>6233586</v>
      </c>
      <c r="BV125" s="345" t="s">
        <v>14</v>
      </c>
      <c r="BW125" s="348">
        <f>+BW127</f>
        <v>6233586</v>
      </c>
      <c r="BX125" s="348">
        <f t="shared" ref="BX125:BY125" si="404">+BX127</f>
        <v>0</v>
      </c>
      <c r="BY125" s="348">
        <f t="shared" si="404"/>
        <v>0</v>
      </c>
      <c r="BZ125" s="348">
        <f>+BW125-BX125-BY125</f>
        <v>6233586</v>
      </c>
      <c r="CA125" s="207">
        <f>+BZ125+BZ129+BZ133</f>
        <v>377542946</v>
      </c>
      <c r="CB125" s="207">
        <f>+CA126-CA125</f>
        <v>-377542946</v>
      </c>
      <c r="CC125" s="206"/>
    </row>
    <row r="126" spans="1:81" x14ac:dyDescent="0.2">
      <c r="A126" s="11" t="s">
        <v>1</v>
      </c>
      <c r="B126" s="308"/>
      <c r="C126" s="308"/>
      <c r="D126" s="308"/>
      <c r="E126" s="308"/>
      <c r="F126" s="310"/>
      <c r="H126" s="28" t="s">
        <v>1</v>
      </c>
      <c r="I126" s="29"/>
      <c r="J126" s="29"/>
      <c r="K126" s="29"/>
      <c r="L126" s="29"/>
      <c r="N126" s="60" t="s">
        <v>1</v>
      </c>
      <c r="O126" s="61"/>
      <c r="P126" s="61"/>
      <c r="Q126" s="61"/>
      <c r="R126" s="61"/>
      <c r="T126" s="91" t="s">
        <v>1</v>
      </c>
      <c r="U126" s="92"/>
      <c r="V126" s="92"/>
      <c r="W126" s="92"/>
      <c r="X126" s="92"/>
      <c r="Z126" s="121" t="s">
        <v>1</v>
      </c>
      <c r="AA126" s="122"/>
      <c r="AB126" s="122"/>
      <c r="AC126" s="122"/>
      <c r="AD126" s="122"/>
      <c r="AF126" s="151" t="s">
        <v>1</v>
      </c>
      <c r="AG126" s="152"/>
      <c r="AH126" s="152"/>
      <c r="AI126" s="152"/>
      <c r="AJ126" s="152"/>
      <c r="AL126" s="183" t="s">
        <v>1</v>
      </c>
      <c r="AM126" s="184"/>
      <c r="AN126" s="184"/>
      <c r="AO126" s="184"/>
      <c r="AP126" s="184"/>
      <c r="AR126" s="151" t="s">
        <v>1</v>
      </c>
      <c r="AS126" s="152"/>
      <c r="AT126" s="152"/>
      <c r="AU126" s="152"/>
      <c r="AV126" s="152"/>
      <c r="AX126" s="217" t="s">
        <v>1</v>
      </c>
      <c r="AY126" s="218"/>
      <c r="AZ126" s="226"/>
      <c r="BA126" s="226"/>
      <c r="BB126" s="218"/>
      <c r="BD126" s="249" t="s">
        <v>1</v>
      </c>
      <c r="BE126" s="250"/>
      <c r="BF126" s="250"/>
      <c r="BG126" s="250"/>
      <c r="BH126" s="250"/>
      <c r="BJ126" s="271" t="s">
        <v>1</v>
      </c>
      <c r="BK126" s="192"/>
      <c r="BL126" s="192"/>
      <c r="BM126" s="192"/>
      <c r="BN126" s="192"/>
      <c r="BP126" s="290" t="s">
        <v>1</v>
      </c>
      <c r="BQ126" s="291"/>
      <c r="BR126" s="291"/>
      <c r="BS126" s="291"/>
      <c r="BT126" s="291"/>
      <c r="BV126" s="374" t="s">
        <v>1</v>
      </c>
      <c r="BW126" s="375"/>
      <c r="BX126" s="375"/>
      <c r="BY126" s="375"/>
      <c r="BZ126" s="375"/>
      <c r="CA126" s="206"/>
      <c r="CC126" s="206"/>
    </row>
    <row r="127" spans="1:81" x14ac:dyDescent="0.2">
      <c r="A127" s="14" t="s">
        <v>27</v>
      </c>
      <c r="B127" s="76">
        <v>6233586</v>
      </c>
      <c r="C127" s="76">
        <v>0</v>
      </c>
      <c r="D127" s="76">
        <v>0</v>
      </c>
      <c r="E127" s="76">
        <f>+B127-C127-D127</f>
        <v>6233586</v>
      </c>
      <c r="F127" s="310">
        <v>30900</v>
      </c>
      <c r="H127" s="36" t="s">
        <v>27</v>
      </c>
      <c r="I127" s="31">
        <f>+E127</f>
        <v>6233586</v>
      </c>
      <c r="J127" s="31">
        <v>0</v>
      </c>
      <c r="K127" s="31">
        <v>0</v>
      </c>
      <c r="L127" s="31">
        <f>+I127-J127-K127</f>
        <v>6233586</v>
      </c>
      <c r="N127" s="68" t="s">
        <v>27</v>
      </c>
      <c r="O127" s="63">
        <f>+L127</f>
        <v>6233586</v>
      </c>
      <c r="P127" s="63">
        <v>0</v>
      </c>
      <c r="Q127" s="63">
        <v>0</v>
      </c>
      <c r="R127" s="63">
        <f>+O127-P127-Q127</f>
        <v>6233586</v>
      </c>
      <c r="T127" s="102" t="s">
        <v>27</v>
      </c>
      <c r="U127" s="94">
        <f>+R127</f>
        <v>6233586</v>
      </c>
      <c r="V127" s="94">
        <v>0</v>
      </c>
      <c r="W127" s="94">
        <v>0</v>
      </c>
      <c r="X127" s="94">
        <f>+U127-V127-W127</f>
        <v>6233586</v>
      </c>
      <c r="Z127" s="135" t="s">
        <v>27</v>
      </c>
      <c r="AA127" s="124">
        <f>+X127</f>
        <v>6233586</v>
      </c>
      <c r="AB127" s="124">
        <v>0</v>
      </c>
      <c r="AC127" s="124">
        <v>0</v>
      </c>
      <c r="AD127" s="124">
        <f>+AA127-AB127-AC127</f>
        <v>6233586</v>
      </c>
      <c r="AF127" s="165" t="s">
        <v>27</v>
      </c>
      <c r="AG127" s="154">
        <f>+AD127</f>
        <v>6233586</v>
      </c>
      <c r="AH127" s="154">
        <v>0</v>
      </c>
      <c r="AI127" s="154">
        <v>0</v>
      </c>
      <c r="AJ127" s="154">
        <f>+AG127-AH127-AI127</f>
        <v>6233586</v>
      </c>
      <c r="AL127" s="199" t="s">
        <v>27</v>
      </c>
      <c r="AM127" s="186">
        <f>+AJ127</f>
        <v>6233586</v>
      </c>
      <c r="AN127" s="186">
        <v>0</v>
      </c>
      <c r="AO127" s="186">
        <v>0</v>
      </c>
      <c r="AP127" s="186">
        <f>+AM127-AN127-AO127</f>
        <v>6233586</v>
      </c>
      <c r="AR127" s="165" t="s">
        <v>27</v>
      </c>
      <c r="AS127" s="154">
        <f>+AP127</f>
        <v>6233586</v>
      </c>
      <c r="AT127" s="154">
        <v>0</v>
      </c>
      <c r="AU127" s="154">
        <v>0</v>
      </c>
      <c r="AV127" s="154">
        <f>+AS127-AT127-AU127</f>
        <v>6233586</v>
      </c>
      <c r="AX127" s="232" t="s">
        <v>27</v>
      </c>
      <c r="AY127" s="220">
        <f>+AV127</f>
        <v>6233586</v>
      </c>
      <c r="AZ127" s="221">
        <v>0</v>
      </c>
      <c r="BA127" s="221">
        <v>0</v>
      </c>
      <c r="BB127" s="220">
        <f>+AY127-AZ127-BA127</f>
        <v>6233586</v>
      </c>
      <c r="BD127" s="258" t="s">
        <v>27</v>
      </c>
      <c r="BE127" s="252">
        <f>+BB127</f>
        <v>6233586</v>
      </c>
      <c r="BF127" s="252">
        <v>0</v>
      </c>
      <c r="BG127" s="252">
        <v>0</v>
      </c>
      <c r="BH127" s="252">
        <f>+BE127-BF127-BG127</f>
        <v>6233586</v>
      </c>
      <c r="BJ127" s="275" t="s">
        <v>27</v>
      </c>
      <c r="BK127" s="187">
        <f>+BH127</f>
        <v>6233586</v>
      </c>
      <c r="BL127" s="187">
        <v>0</v>
      </c>
      <c r="BM127" s="187">
        <v>0</v>
      </c>
      <c r="BN127" s="187">
        <f>+BK127-BL127-BM127</f>
        <v>6233586</v>
      </c>
      <c r="BP127" s="299" t="s">
        <v>27</v>
      </c>
      <c r="BQ127" s="293">
        <f>+BN127</f>
        <v>6233586</v>
      </c>
      <c r="BR127" s="293">
        <v>0</v>
      </c>
      <c r="BS127" s="293">
        <v>0</v>
      </c>
      <c r="BT127" s="293">
        <f>+BQ127-BR127-BS127</f>
        <v>6233586</v>
      </c>
      <c r="BV127" s="381" t="s">
        <v>27</v>
      </c>
      <c r="BW127" s="377">
        <f>+B127</f>
        <v>6233586</v>
      </c>
      <c r="BX127" s="377">
        <f>+C127+J127+P127+V127+AB127+AH127+AN127+AT127+AZ127+BF127+BL127+BR127</f>
        <v>0</v>
      </c>
      <c r="BY127" s="377">
        <f>+D127+K127+Q127+W127+AC127+AI127+AO127+AU127+BA127+BG127+BM127+BS127</f>
        <v>0</v>
      </c>
      <c r="BZ127" s="377">
        <f>+BW127-BX127-BY127</f>
        <v>6233586</v>
      </c>
      <c r="CC127" s="206"/>
    </row>
    <row r="128" spans="1:81" x14ac:dyDescent="0.2">
      <c r="A128" s="17"/>
      <c r="B128" s="306"/>
      <c r="C128" s="306"/>
      <c r="D128" s="306"/>
      <c r="E128" s="306"/>
      <c r="F128" s="310"/>
      <c r="H128" s="32"/>
      <c r="I128" s="33"/>
      <c r="J128" s="33"/>
      <c r="K128" s="33"/>
      <c r="L128" s="33"/>
      <c r="N128" s="64"/>
      <c r="O128" s="65"/>
      <c r="P128" s="65"/>
      <c r="Q128" s="65"/>
      <c r="R128" s="65"/>
      <c r="T128" s="95"/>
      <c r="U128" s="96"/>
      <c r="V128" s="96"/>
      <c r="W128" s="96"/>
      <c r="X128" s="96"/>
      <c r="Z128" s="126"/>
      <c r="AA128" s="127"/>
      <c r="AB128" s="127"/>
      <c r="AC128" s="127"/>
      <c r="AD128" s="127"/>
      <c r="AF128" s="156"/>
      <c r="AG128" s="157"/>
      <c r="AH128" s="157"/>
      <c r="AI128" s="157"/>
      <c r="AJ128" s="157"/>
      <c r="AL128" s="188"/>
      <c r="AM128" s="189"/>
      <c r="AN128" s="189"/>
      <c r="AO128" s="189"/>
      <c r="AP128" s="189"/>
      <c r="AR128" s="156"/>
      <c r="AS128" s="157"/>
      <c r="AT128" s="157"/>
      <c r="AU128" s="157"/>
      <c r="AV128" s="157"/>
      <c r="AX128" s="222"/>
      <c r="AY128" s="223"/>
      <c r="AZ128" s="224"/>
      <c r="BA128" s="224"/>
      <c r="BB128" s="223"/>
      <c r="BD128" s="253"/>
      <c r="BE128" s="254"/>
      <c r="BF128" s="254"/>
      <c r="BG128" s="254"/>
      <c r="BH128" s="254"/>
      <c r="BJ128" s="272"/>
      <c r="BK128" s="190"/>
      <c r="BL128" s="190"/>
      <c r="BM128" s="190"/>
      <c r="BN128" s="190"/>
      <c r="BP128" s="294"/>
      <c r="BQ128" s="295"/>
      <c r="BR128" s="295"/>
      <c r="BS128" s="295"/>
      <c r="BT128" s="295"/>
      <c r="BV128" s="378"/>
      <c r="BW128" s="379"/>
      <c r="BX128" s="379"/>
      <c r="BY128" s="379"/>
      <c r="BZ128" s="379"/>
      <c r="CC128" s="206"/>
    </row>
    <row r="129" spans="1:81" s="19" customFormat="1" x14ac:dyDescent="0.2">
      <c r="A129" s="15" t="s">
        <v>12</v>
      </c>
      <c r="B129" s="307">
        <f>SUM(B131:B131)</f>
        <v>292352342</v>
      </c>
      <c r="C129" s="307">
        <f>SUM(C131:C131)</f>
        <v>0</v>
      </c>
      <c r="D129" s="307">
        <f>SUM(D131:D131)</f>
        <v>0</v>
      </c>
      <c r="E129" s="307">
        <f>+B129-C129-D129</f>
        <v>292352342</v>
      </c>
      <c r="F129" s="310"/>
      <c r="H129" s="26" t="s">
        <v>12</v>
      </c>
      <c r="I129" s="27">
        <f>SUM(I131:I131)</f>
        <v>292352342</v>
      </c>
      <c r="J129" s="27">
        <f>SUM(J131:J131)</f>
        <v>0</v>
      </c>
      <c r="K129" s="27">
        <f>SUM(K131:K131)</f>
        <v>0</v>
      </c>
      <c r="L129" s="27">
        <f>+I129-J129-K129</f>
        <v>292352342</v>
      </c>
      <c r="N129" s="58" t="s">
        <v>12</v>
      </c>
      <c r="O129" s="59">
        <f>SUM(O131:O131)</f>
        <v>292352342</v>
      </c>
      <c r="P129" s="59">
        <f>SUM(P131:P131)</f>
        <v>0</v>
      </c>
      <c r="Q129" s="59">
        <f>SUM(Q131:Q131)</f>
        <v>0</v>
      </c>
      <c r="R129" s="59">
        <f>+O129-P129-Q129</f>
        <v>292352342</v>
      </c>
      <c r="T129" s="89" t="s">
        <v>12</v>
      </c>
      <c r="U129" s="90">
        <f>SUM(U131:U131)</f>
        <v>292352342</v>
      </c>
      <c r="V129" s="90">
        <f>SUM(V131:V131)</f>
        <v>0</v>
      </c>
      <c r="W129" s="90">
        <f>SUM(W131:W131)</f>
        <v>0</v>
      </c>
      <c r="X129" s="90">
        <f>+U129-V129-W129</f>
        <v>292352342</v>
      </c>
      <c r="Z129" s="119" t="s">
        <v>12</v>
      </c>
      <c r="AA129" s="120">
        <f>SUM(AA131:AA131)</f>
        <v>292352342</v>
      </c>
      <c r="AB129" s="120">
        <f>SUM(AB131:AB131)</f>
        <v>0</v>
      </c>
      <c r="AC129" s="120">
        <f>SUM(AC131:AC131)</f>
        <v>0</v>
      </c>
      <c r="AD129" s="120">
        <f>+AA129-AB129-AC129</f>
        <v>292352342</v>
      </c>
      <c r="AF129" s="149" t="s">
        <v>12</v>
      </c>
      <c r="AG129" s="150">
        <f>SUM(AG131:AG131)</f>
        <v>292352342</v>
      </c>
      <c r="AH129" s="150">
        <f>SUM(AH131:AH131)</f>
        <v>0</v>
      </c>
      <c r="AI129" s="150">
        <f>SUM(AI131:AI131)</f>
        <v>0</v>
      </c>
      <c r="AJ129" s="150">
        <f>+AG129-AH129-AI129</f>
        <v>292352342</v>
      </c>
      <c r="AL129" s="181" t="s">
        <v>12</v>
      </c>
      <c r="AM129" s="182">
        <f>SUM(AM131:AM131)</f>
        <v>292352342</v>
      </c>
      <c r="AN129" s="182">
        <f>SUM(AN131:AN131)</f>
        <v>0</v>
      </c>
      <c r="AO129" s="182">
        <f>SUM(AO131:AO131)</f>
        <v>0</v>
      </c>
      <c r="AP129" s="182">
        <f>+AM129-AN129-AO129</f>
        <v>292352342</v>
      </c>
      <c r="AR129" s="149" t="s">
        <v>12</v>
      </c>
      <c r="AS129" s="150">
        <f>SUM(AS131:AS131)</f>
        <v>292352342</v>
      </c>
      <c r="AT129" s="150">
        <f>SUM(AT131:AT131)</f>
        <v>0</v>
      </c>
      <c r="AU129" s="150">
        <f>SUM(AU131:AU131)</f>
        <v>0</v>
      </c>
      <c r="AV129" s="150">
        <f>+AS129-AT129-AU129</f>
        <v>292352342</v>
      </c>
      <c r="AX129" s="215" t="s">
        <v>12</v>
      </c>
      <c r="AY129" s="216">
        <f>SUM(AY131:AY131)</f>
        <v>292352342</v>
      </c>
      <c r="AZ129" s="225">
        <f>SUM(AZ131:AZ131)</f>
        <v>0</v>
      </c>
      <c r="BA129" s="225">
        <f>SUM(BA131:BA131)</f>
        <v>0</v>
      </c>
      <c r="BB129" s="216">
        <f>+AY129-AZ129-BA129</f>
        <v>292352342</v>
      </c>
      <c r="BD129" s="247" t="s">
        <v>12</v>
      </c>
      <c r="BE129" s="248">
        <f>SUM(BE131:BE131)</f>
        <v>292352342</v>
      </c>
      <c r="BF129" s="248">
        <f>SUM(BF131:BF131)</f>
        <v>0</v>
      </c>
      <c r="BG129" s="248">
        <f>SUM(BG131:BG131)</f>
        <v>0</v>
      </c>
      <c r="BH129" s="248">
        <f>+BE129-BF129-BG129</f>
        <v>292352342</v>
      </c>
      <c r="BJ129" s="270" t="s">
        <v>12</v>
      </c>
      <c r="BK129" s="191">
        <f>SUM(BK131:BK131)</f>
        <v>292352342</v>
      </c>
      <c r="BL129" s="191">
        <f>SUM(BL131:BL131)</f>
        <v>0</v>
      </c>
      <c r="BM129" s="191">
        <f>SUM(BM131:BM131)</f>
        <v>0</v>
      </c>
      <c r="BN129" s="191">
        <f>+BK129-BL129-BM129</f>
        <v>292352342</v>
      </c>
      <c r="BP129" s="288" t="s">
        <v>12</v>
      </c>
      <c r="BQ129" s="289">
        <f>SUM(BQ131:BQ131)</f>
        <v>292352342</v>
      </c>
      <c r="BR129" s="289">
        <f>SUM(BR131:BR131)</f>
        <v>0</v>
      </c>
      <c r="BS129" s="289">
        <f>SUM(BS131:BS131)</f>
        <v>0</v>
      </c>
      <c r="BT129" s="289">
        <f>+BQ129-BR129-BS129</f>
        <v>292352342</v>
      </c>
      <c r="BV129" s="345" t="s">
        <v>12</v>
      </c>
      <c r="BW129" s="348">
        <f>SUM(BW131:BW131)</f>
        <v>292352342</v>
      </c>
      <c r="BX129" s="348">
        <f>SUM(BX131:BX131)</f>
        <v>0</v>
      </c>
      <c r="BY129" s="348">
        <f>SUM(BY131:BY131)</f>
        <v>0</v>
      </c>
      <c r="BZ129" s="348">
        <f>+BW129-BX129-BY129</f>
        <v>292352342</v>
      </c>
      <c r="CC129" s="206"/>
    </row>
    <row r="130" spans="1:81" x14ac:dyDescent="0.2">
      <c r="A130" s="11" t="s">
        <v>1</v>
      </c>
      <c r="B130" s="308"/>
      <c r="C130" s="308"/>
      <c r="D130" s="308"/>
      <c r="E130" s="308"/>
      <c r="F130" s="310"/>
      <c r="H130" s="28" t="s">
        <v>1</v>
      </c>
      <c r="I130" s="29"/>
      <c r="J130" s="29"/>
      <c r="K130" s="29"/>
      <c r="L130" s="29"/>
      <c r="N130" s="60" t="s">
        <v>1</v>
      </c>
      <c r="O130" s="61"/>
      <c r="P130" s="61"/>
      <c r="Q130" s="61"/>
      <c r="R130" s="61"/>
      <c r="T130" s="91" t="s">
        <v>1</v>
      </c>
      <c r="U130" s="92"/>
      <c r="V130" s="92"/>
      <c r="W130" s="92"/>
      <c r="X130" s="92"/>
      <c r="Z130" s="121" t="s">
        <v>1</v>
      </c>
      <c r="AA130" s="122"/>
      <c r="AB130" s="122"/>
      <c r="AC130" s="122"/>
      <c r="AD130" s="122"/>
      <c r="AF130" s="151" t="s">
        <v>1</v>
      </c>
      <c r="AG130" s="152"/>
      <c r="AH130" s="152"/>
      <c r="AI130" s="152"/>
      <c r="AJ130" s="152"/>
      <c r="AL130" s="183" t="s">
        <v>1</v>
      </c>
      <c r="AM130" s="184"/>
      <c r="AN130" s="184"/>
      <c r="AO130" s="184"/>
      <c r="AP130" s="184"/>
      <c r="AR130" s="151" t="s">
        <v>1</v>
      </c>
      <c r="AS130" s="152"/>
      <c r="AT130" s="152"/>
      <c r="AU130" s="152"/>
      <c r="AV130" s="152"/>
      <c r="AX130" s="217" t="s">
        <v>1</v>
      </c>
      <c r="AY130" s="218"/>
      <c r="AZ130" s="226"/>
      <c r="BA130" s="226"/>
      <c r="BB130" s="218"/>
      <c r="BD130" s="249" t="s">
        <v>1</v>
      </c>
      <c r="BE130" s="250"/>
      <c r="BF130" s="250"/>
      <c r="BG130" s="250"/>
      <c r="BH130" s="250"/>
      <c r="BJ130" s="271" t="s">
        <v>1</v>
      </c>
      <c r="BK130" s="192"/>
      <c r="BL130" s="192"/>
      <c r="BM130" s="192"/>
      <c r="BN130" s="192"/>
      <c r="BP130" s="290" t="s">
        <v>1</v>
      </c>
      <c r="BQ130" s="291"/>
      <c r="BR130" s="291"/>
      <c r="BS130" s="291"/>
      <c r="BT130" s="291"/>
      <c r="BV130" s="374" t="s">
        <v>1</v>
      </c>
      <c r="BW130" s="375"/>
      <c r="BX130" s="375"/>
      <c r="BY130" s="375"/>
      <c r="BZ130" s="375"/>
      <c r="CC130" s="206"/>
    </row>
    <row r="131" spans="1:81" x14ac:dyDescent="0.2">
      <c r="A131" s="14" t="s">
        <v>27</v>
      </c>
      <c r="B131" s="76">
        <v>292352342</v>
      </c>
      <c r="C131" s="76">
        <v>0</v>
      </c>
      <c r="D131" s="76">
        <v>0</v>
      </c>
      <c r="E131" s="76">
        <f>+B131-C131-D131</f>
        <v>292352342</v>
      </c>
      <c r="F131" s="310">
        <v>1981834</v>
      </c>
      <c r="H131" s="36" t="s">
        <v>27</v>
      </c>
      <c r="I131" s="31">
        <f>+E131</f>
        <v>292352342</v>
      </c>
      <c r="J131" s="31">
        <v>0</v>
      </c>
      <c r="K131" s="31">
        <v>0</v>
      </c>
      <c r="L131" s="31">
        <f>+I131-J131-K131</f>
        <v>292352342</v>
      </c>
      <c r="N131" s="68" t="s">
        <v>27</v>
      </c>
      <c r="O131" s="63">
        <f>+L131</f>
        <v>292352342</v>
      </c>
      <c r="P131" s="63">
        <v>0</v>
      </c>
      <c r="Q131" s="63">
        <v>0</v>
      </c>
      <c r="R131" s="63">
        <f>+O131-P131-Q131</f>
        <v>292352342</v>
      </c>
      <c r="T131" s="102" t="s">
        <v>27</v>
      </c>
      <c r="U131" s="94">
        <f>+R131</f>
        <v>292352342</v>
      </c>
      <c r="V131" s="94">
        <v>0</v>
      </c>
      <c r="W131" s="94">
        <v>0</v>
      </c>
      <c r="X131" s="94">
        <f>+U131-V131-W131</f>
        <v>292352342</v>
      </c>
      <c r="Z131" s="135" t="s">
        <v>27</v>
      </c>
      <c r="AA131" s="124">
        <f>+X131</f>
        <v>292352342</v>
      </c>
      <c r="AB131" s="124">
        <v>0</v>
      </c>
      <c r="AC131" s="124">
        <v>0</v>
      </c>
      <c r="AD131" s="124">
        <f>+AA131-AB131-AC131</f>
        <v>292352342</v>
      </c>
      <c r="AF131" s="165" t="s">
        <v>27</v>
      </c>
      <c r="AG131" s="154">
        <f>+AD131</f>
        <v>292352342</v>
      </c>
      <c r="AH131" s="154">
        <v>0</v>
      </c>
      <c r="AI131" s="154">
        <v>0</v>
      </c>
      <c r="AJ131" s="154">
        <f>+AG131-AH131-AI131</f>
        <v>292352342</v>
      </c>
      <c r="AL131" s="199" t="s">
        <v>27</v>
      </c>
      <c r="AM131" s="186">
        <f>+AJ131</f>
        <v>292352342</v>
      </c>
      <c r="AN131" s="187">
        <v>0</v>
      </c>
      <c r="AO131" s="187">
        <v>0</v>
      </c>
      <c r="AP131" s="186">
        <f>+AM131-AN131-AO131</f>
        <v>292352342</v>
      </c>
      <c r="AR131" s="165" t="s">
        <v>27</v>
      </c>
      <c r="AS131" s="154">
        <f>+AP131</f>
        <v>292352342</v>
      </c>
      <c r="AT131" s="155">
        <v>0</v>
      </c>
      <c r="AU131" s="155">
        <v>0</v>
      </c>
      <c r="AV131" s="154">
        <f>+AS131-AT131-AU131</f>
        <v>292352342</v>
      </c>
      <c r="AX131" s="232" t="s">
        <v>27</v>
      </c>
      <c r="AY131" s="220">
        <f>+AV131</f>
        <v>292352342</v>
      </c>
      <c r="AZ131" s="221">
        <v>0</v>
      </c>
      <c r="BA131" s="221">
        <v>0</v>
      </c>
      <c r="BB131" s="220">
        <f>+AY131-AZ131-BA131</f>
        <v>292352342</v>
      </c>
      <c r="BD131" s="258" t="s">
        <v>27</v>
      </c>
      <c r="BE131" s="252">
        <f>+BB131</f>
        <v>292352342</v>
      </c>
      <c r="BF131" s="252">
        <v>0</v>
      </c>
      <c r="BG131" s="252">
        <v>0</v>
      </c>
      <c r="BH131" s="252">
        <f>+BE131-BF131-BG131</f>
        <v>292352342</v>
      </c>
      <c r="BJ131" s="275" t="s">
        <v>27</v>
      </c>
      <c r="BK131" s="187">
        <f>+BH131</f>
        <v>292352342</v>
      </c>
      <c r="BL131" s="187">
        <v>0</v>
      </c>
      <c r="BM131" s="187">
        <v>0</v>
      </c>
      <c r="BN131" s="187">
        <f>+BK131-BL131-BM131</f>
        <v>292352342</v>
      </c>
      <c r="BP131" s="299" t="s">
        <v>27</v>
      </c>
      <c r="BQ131" s="293">
        <f>+BN131</f>
        <v>292352342</v>
      </c>
      <c r="BR131" s="293">
        <v>0</v>
      </c>
      <c r="BS131" s="293">
        <v>0</v>
      </c>
      <c r="BT131" s="293">
        <f>+BQ131-BR131-BS131</f>
        <v>292352342</v>
      </c>
      <c r="BV131" s="381" t="s">
        <v>27</v>
      </c>
      <c r="BW131" s="377">
        <f>+B131</f>
        <v>292352342</v>
      </c>
      <c r="BX131" s="377">
        <f>+C131+J131+P131+V131+AB131+AH131+AN131+AT131+AZ131+BF131+BL131+BR131</f>
        <v>0</v>
      </c>
      <c r="BY131" s="377">
        <f>+D131+K131+Q131+W131+AC131+AI131+AO131+AU131+BA131+BG131+BM131+BS131</f>
        <v>0</v>
      </c>
      <c r="BZ131" s="377">
        <f>+BW131-BX131-BY131</f>
        <v>292352342</v>
      </c>
      <c r="CC131" s="206"/>
    </row>
    <row r="132" spans="1:81" x14ac:dyDescent="0.2">
      <c r="A132" s="3"/>
      <c r="B132" s="315"/>
      <c r="C132" s="315"/>
      <c r="D132" s="315"/>
      <c r="E132" s="315"/>
      <c r="F132" s="310"/>
      <c r="H132" s="25"/>
      <c r="I132" s="35"/>
      <c r="J132" s="35"/>
      <c r="K132" s="35"/>
      <c r="L132" s="35"/>
      <c r="N132" s="57"/>
      <c r="O132" s="67"/>
      <c r="P132" s="67"/>
      <c r="Q132" s="67"/>
      <c r="R132" s="67"/>
      <c r="T132" s="88"/>
      <c r="U132" s="101"/>
      <c r="V132" s="101"/>
      <c r="W132" s="101"/>
      <c r="X132" s="101"/>
      <c r="Z132" s="118"/>
      <c r="AA132" s="134"/>
      <c r="AB132" s="134"/>
      <c r="AC132" s="134"/>
      <c r="AD132" s="134"/>
      <c r="AF132" s="148"/>
      <c r="AG132" s="164"/>
      <c r="AH132" s="164"/>
      <c r="AI132" s="164"/>
      <c r="AJ132" s="164"/>
      <c r="AL132" s="180"/>
      <c r="AM132" s="198"/>
      <c r="AN132" s="198"/>
      <c r="AO132" s="198"/>
      <c r="AP132" s="198"/>
      <c r="AR132" s="148"/>
      <c r="AS132" s="164"/>
      <c r="AT132" s="164"/>
      <c r="AU132" s="164"/>
      <c r="AV132" s="164"/>
      <c r="AX132" s="214"/>
      <c r="AY132" s="231"/>
      <c r="AZ132" s="239"/>
      <c r="BA132" s="239"/>
      <c r="BB132" s="231"/>
      <c r="BD132" s="246"/>
      <c r="BE132" s="257"/>
      <c r="BF132" s="257"/>
      <c r="BG132" s="257"/>
      <c r="BH132" s="257"/>
      <c r="BJ132" s="269"/>
      <c r="BK132" s="274"/>
      <c r="BL132" s="274"/>
      <c r="BM132" s="274"/>
      <c r="BN132" s="274"/>
      <c r="BP132" s="287"/>
      <c r="BQ132" s="298"/>
      <c r="BR132" s="298"/>
      <c r="BS132" s="298"/>
      <c r="BT132" s="298"/>
      <c r="BV132" s="344"/>
      <c r="BW132" s="351"/>
      <c r="BX132" s="351"/>
      <c r="BY132" s="351"/>
      <c r="BZ132" s="351"/>
      <c r="CC132" s="206"/>
    </row>
    <row r="133" spans="1:81" s="19" customFormat="1" x14ac:dyDescent="0.2">
      <c r="A133" s="15" t="s">
        <v>13</v>
      </c>
      <c r="B133" s="307">
        <f>SUM(B135:B135)</f>
        <v>78957018</v>
      </c>
      <c r="C133" s="307">
        <f>SUM(C135:C135)</f>
        <v>0</v>
      </c>
      <c r="D133" s="307">
        <f>SUM(D135:D135)</f>
        <v>0</v>
      </c>
      <c r="E133" s="307">
        <f>+B133-C133-D133</f>
        <v>78957018</v>
      </c>
      <c r="F133" s="310"/>
      <c r="H133" s="26" t="s">
        <v>13</v>
      </c>
      <c r="I133" s="27">
        <f>SUM(I135:I135)</f>
        <v>78957018</v>
      </c>
      <c r="J133" s="27">
        <f>SUM(J135:J135)</f>
        <v>0</v>
      </c>
      <c r="K133" s="27">
        <f>SUM(K135:K135)</f>
        <v>0</v>
      </c>
      <c r="L133" s="27">
        <f>+I133-J133-K133</f>
        <v>78957018</v>
      </c>
      <c r="N133" s="58" t="s">
        <v>13</v>
      </c>
      <c r="O133" s="59">
        <f>SUM(O135:O135)</f>
        <v>78957018</v>
      </c>
      <c r="P133" s="59">
        <f>SUM(P135:P135)</f>
        <v>0</v>
      </c>
      <c r="Q133" s="59">
        <f>SUM(Q135:Q135)</f>
        <v>0</v>
      </c>
      <c r="R133" s="59">
        <f>+O133-P133-Q133</f>
        <v>78957018</v>
      </c>
      <c r="T133" s="89" t="s">
        <v>13</v>
      </c>
      <c r="U133" s="90">
        <f>SUM(U135:U135)</f>
        <v>78957018</v>
      </c>
      <c r="V133" s="90">
        <f>SUM(V135:V135)</f>
        <v>0</v>
      </c>
      <c r="W133" s="90">
        <f>SUM(W135:W135)</f>
        <v>0</v>
      </c>
      <c r="X133" s="90">
        <f>+U133-V133-W133</f>
        <v>78957018</v>
      </c>
      <c r="Z133" s="119" t="s">
        <v>13</v>
      </c>
      <c r="AA133" s="120">
        <f>SUM(AA135:AA135)</f>
        <v>78957018</v>
      </c>
      <c r="AB133" s="120">
        <f>SUM(AB135:AB135)</f>
        <v>0</v>
      </c>
      <c r="AC133" s="120">
        <f>SUM(AC135:AC135)</f>
        <v>0</v>
      </c>
      <c r="AD133" s="120">
        <f>+AA133-AB133-AC133</f>
        <v>78957018</v>
      </c>
      <c r="AF133" s="149" t="s">
        <v>13</v>
      </c>
      <c r="AG133" s="150">
        <f>SUM(AG135:AG135)</f>
        <v>78957018</v>
      </c>
      <c r="AH133" s="150">
        <f>SUM(AH135:AH135)</f>
        <v>0</v>
      </c>
      <c r="AI133" s="150">
        <f>SUM(AI135:AI135)</f>
        <v>0</v>
      </c>
      <c r="AJ133" s="150">
        <f>+AG133-AH133-AI133</f>
        <v>78957018</v>
      </c>
      <c r="AL133" s="181" t="s">
        <v>13</v>
      </c>
      <c r="AM133" s="182">
        <f>SUM(AM135:AM135)</f>
        <v>78957018</v>
      </c>
      <c r="AN133" s="182">
        <f>SUM(AN135:AN135)</f>
        <v>0</v>
      </c>
      <c r="AO133" s="182">
        <f>SUM(AO135:AO135)</f>
        <v>0</v>
      </c>
      <c r="AP133" s="182">
        <f>+AM133-AN133-AO133</f>
        <v>78957018</v>
      </c>
      <c r="AR133" s="149" t="s">
        <v>13</v>
      </c>
      <c r="AS133" s="150">
        <f>SUM(AS135:AS135)</f>
        <v>78957018</v>
      </c>
      <c r="AT133" s="150">
        <f>SUM(AT135:AT135)</f>
        <v>0</v>
      </c>
      <c r="AU133" s="150">
        <f>SUM(AU135:AU135)</f>
        <v>0</v>
      </c>
      <c r="AV133" s="150">
        <f>+AS133-AT133-AU133</f>
        <v>78957018</v>
      </c>
      <c r="AX133" s="215" t="s">
        <v>13</v>
      </c>
      <c r="AY133" s="216">
        <f>SUM(AY135:AY135)</f>
        <v>78957018</v>
      </c>
      <c r="AZ133" s="225">
        <f>SUM(AZ135:AZ135)</f>
        <v>0</v>
      </c>
      <c r="BA133" s="225">
        <f>SUM(BA135:BA135)</f>
        <v>0</v>
      </c>
      <c r="BB133" s="216">
        <f>+AY133-AZ133-BA133</f>
        <v>78957018</v>
      </c>
      <c r="BD133" s="247" t="s">
        <v>13</v>
      </c>
      <c r="BE133" s="248">
        <f>SUM(BE135:BE135)</f>
        <v>78957018</v>
      </c>
      <c r="BF133" s="248">
        <f>SUM(BF135:BF135)</f>
        <v>0</v>
      </c>
      <c r="BG133" s="248">
        <f>SUM(BG135:BG135)</f>
        <v>0</v>
      </c>
      <c r="BH133" s="248">
        <f>+BE133-BF133-BG133</f>
        <v>78957018</v>
      </c>
      <c r="BJ133" s="270" t="s">
        <v>13</v>
      </c>
      <c r="BK133" s="191">
        <f>SUM(BK135:BK135)</f>
        <v>78957018</v>
      </c>
      <c r="BL133" s="191">
        <f>SUM(BL135:BL135)</f>
        <v>0</v>
      </c>
      <c r="BM133" s="191">
        <f>SUM(BM135:BM135)</f>
        <v>0</v>
      </c>
      <c r="BN133" s="191">
        <f>+BK133-BL133-BM133</f>
        <v>78957018</v>
      </c>
      <c r="BP133" s="288" t="s">
        <v>13</v>
      </c>
      <c r="BQ133" s="289">
        <f>SUM(BQ135:BQ135)</f>
        <v>78957018</v>
      </c>
      <c r="BR133" s="289">
        <f>SUM(BR135:BR135)</f>
        <v>0</v>
      </c>
      <c r="BS133" s="289">
        <f>SUM(BS135:BS135)</f>
        <v>0</v>
      </c>
      <c r="BT133" s="289">
        <f>+BQ133-BR133-BS133</f>
        <v>78957018</v>
      </c>
      <c r="BV133" s="345" t="s">
        <v>13</v>
      </c>
      <c r="BW133" s="348">
        <f>SUM(BW135:BW135)</f>
        <v>78957018</v>
      </c>
      <c r="BX133" s="348">
        <f>SUM(BX135:BX135)</f>
        <v>0</v>
      </c>
      <c r="BY133" s="348">
        <f>SUM(BY135:BY135)</f>
        <v>0</v>
      </c>
      <c r="BZ133" s="348">
        <f>+BW133-BX133-BY133</f>
        <v>78957018</v>
      </c>
      <c r="CC133" s="206"/>
    </row>
    <row r="134" spans="1:81" x14ac:dyDescent="0.2">
      <c r="A134" s="11" t="s">
        <v>1</v>
      </c>
      <c r="B134" s="308"/>
      <c r="C134" s="308"/>
      <c r="D134" s="308"/>
      <c r="E134" s="308"/>
      <c r="F134" s="310"/>
      <c r="H134" s="28" t="s">
        <v>1</v>
      </c>
      <c r="I134" s="29"/>
      <c r="J134" s="29"/>
      <c r="K134" s="29"/>
      <c r="L134" s="29"/>
      <c r="N134" s="60" t="s">
        <v>1</v>
      </c>
      <c r="O134" s="61"/>
      <c r="P134" s="61"/>
      <c r="Q134" s="61"/>
      <c r="R134" s="61"/>
      <c r="T134" s="91" t="s">
        <v>1</v>
      </c>
      <c r="U134" s="92"/>
      <c r="V134" s="92"/>
      <c r="W134" s="92"/>
      <c r="X134" s="92"/>
      <c r="Z134" s="121" t="s">
        <v>1</v>
      </c>
      <c r="AA134" s="122"/>
      <c r="AB134" s="122"/>
      <c r="AC134" s="122"/>
      <c r="AD134" s="122"/>
      <c r="AF134" s="151" t="s">
        <v>1</v>
      </c>
      <c r="AG134" s="152"/>
      <c r="AH134" s="152"/>
      <c r="AI134" s="152"/>
      <c r="AJ134" s="152"/>
      <c r="AL134" s="183" t="s">
        <v>1</v>
      </c>
      <c r="AM134" s="184"/>
      <c r="AN134" s="184"/>
      <c r="AO134" s="184"/>
      <c r="AP134" s="184"/>
      <c r="AR134" s="151" t="s">
        <v>1</v>
      </c>
      <c r="AS134" s="152"/>
      <c r="AT134" s="152"/>
      <c r="AU134" s="152"/>
      <c r="AV134" s="152"/>
      <c r="AX134" s="217" t="s">
        <v>1</v>
      </c>
      <c r="AY134" s="218"/>
      <c r="AZ134" s="226"/>
      <c r="BA134" s="226"/>
      <c r="BB134" s="218"/>
      <c r="BD134" s="249" t="s">
        <v>1</v>
      </c>
      <c r="BE134" s="250"/>
      <c r="BF134" s="250"/>
      <c r="BG134" s="250"/>
      <c r="BH134" s="250"/>
      <c r="BJ134" s="271" t="s">
        <v>1</v>
      </c>
      <c r="BK134" s="192"/>
      <c r="BL134" s="192"/>
      <c r="BM134" s="192"/>
      <c r="BN134" s="192"/>
      <c r="BP134" s="290" t="s">
        <v>1</v>
      </c>
      <c r="BQ134" s="291"/>
      <c r="BR134" s="291"/>
      <c r="BS134" s="291"/>
      <c r="BT134" s="291"/>
      <c r="BV134" s="374" t="s">
        <v>1</v>
      </c>
      <c r="BW134" s="375"/>
      <c r="BX134" s="375"/>
      <c r="BY134" s="375"/>
      <c r="BZ134" s="375"/>
      <c r="CC134" s="206"/>
    </row>
    <row r="135" spans="1:81" x14ac:dyDescent="0.2">
      <c r="A135" s="13" t="s">
        <v>26</v>
      </c>
      <c r="B135" s="76">
        <v>78957018</v>
      </c>
      <c r="C135" s="76">
        <v>0</v>
      </c>
      <c r="D135" s="76">
        <v>0</v>
      </c>
      <c r="E135" s="76">
        <f>+B135-C135-D135</f>
        <v>78957018</v>
      </c>
      <c r="F135" s="310">
        <v>94886</v>
      </c>
      <c r="H135" s="30" t="s">
        <v>26</v>
      </c>
      <c r="I135" s="31">
        <f>+E135</f>
        <v>78957018</v>
      </c>
      <c r="J135" s="31">
        <v>0</v>
      </c>
      <c r="K135" s="31">
        <v>0</v>
      </c>
      <c r="L135" s="31">
        <f>+I135-J135-K135</f>
        <v>78957018</v>
      </c>
      <c r="N135" s="62" t="s">
        <v>26</v>
      </c>
      <c r="O135" s="63">
        <f>+L135</f>
        <v>78957018</v>
      </c>
      <c r="P135" s="63">
        <v>0</v>
      </c>
      <c r="Q135" s="63">
        <v>0</v>
      </c>
      <c r="R135" s="63">
        <f>+O135-P135-Q135</f>
        <v>78957018</v>
      </c>
      <c r="T135" s="93" t="s">
        <v>26</v>
      </c>
      <c r="U135" s="94">
        <f>+R135</f>
        <v>78957018</v>
      </c>
      <c r="V135" s="94">
        <v>0</v>
      </c>
      <c r="W135" s="94">
        <v>0</v>
      </c>
      <c r="X135" s="94">
        <f>+U135-V135-W135</f>
        <v>78957018</v>
      </c>
      <c r="Z135" s="123" t="s">
        <v>26</v>
      </c>
      <c r="AA135" s="124">
        <f>+X135</f>
        <v>78957018</v>
      </c>
      <c r="AB135" s="124">
        <v>0</v>
      </c>
      <c r="AC135" s="124">
        <v>0</v>
      </c>
      <c r="AD135" s="124">
        <f>+AA135-AB135-AC135</f>
        <v>78957018</v>
      </c>
      <c r="AF135" s="153" t="s">
        <v>26</v>
      </c>
      <c r="AG135" s="154">
        <f>+AD135</f>
        <v>78957018</v>
      </c>
      <c r="AH135" s="154">
        <v>0</v>
      </c>
      <c r="AI135" s="154">
        <v>0</v>
      </c>
      <c r="AJ135" s="154">
        <f>+AG135-AH135-AI135</f>
        <v>78957018</v>
      </c>
      <c r="AL135" s="185" t="s">
        <v>26</v>
      </c>
      <c r="AM135" s="186">
        <f>+AJ135</f>
        <v>78957018</v>
      </c>
      <c r="AN135" s="186">
        <v>0</v>
      </c>
      <c r="AO135" s="186">
        <v>0</v>
      </c>
      <c r="AP135" s="186">
        <f>+AM135-AN135-AO135</f>
        <v>78957018</v>
      </c>
      <c r="AR135" s="153" t="s">
        <v>26</v>
      </c>
      <c r="AS135" s="154">
        <f>+AP135</f>
        <v>78957018</v>
      </c>
      <c r="AT135" s="154">
        <v>0</v>
      </c>
      <c r="AU135" s="154">
        <v>0</v>
      </c>
      <c r="AV135" s="154">
        <f>+AS135-AT135-AU135</f>
        <v>78957018</v>
      </c>
      <c r="AX135" s="219" t="s">
        <v>26</v>
      </c>
      <c r="AY135" s="220">
        <f>+AV135</f>
        <v>78957018</v>
      </c>
      <c r="AZ135" s="221">
        <v>0</v>
      </c>
      <c r="BA135" s="221">
        <v>0</v>
      </c>
      <c r="BB135" s="220">
        <f>+AY135-AZ135-BA135</f>
        <v>78957018</v>
      </c>
      <c r="BD135" s="251" t="s">
        <v>26</v>
      </c>
      <c r="BE135" s="252">
        <f>+BB135</f>
        <v>78957018</v>
      </c>
      <c r="BF135" s="252">
        <v>0</v>
      </c>
      <c r="BG135" s="252">
        <v>0</v>
      </c>
      <c r="BH135" s="252">
        <f>+BE135-BF135-BG135</f>
        <v>78957018</v>
      </c>
      <c r="BJ135" s="193" t="s">
        <v>26</v>
      </c>
      <c r="BK135" s="187">
        <f>+BH135</f>
        <v>78957018</v>
      </c>
      <c r="BL135" s="187">
        <v>0</v>
      </c>
      <c r="BM135" s="187">
        <v>0</v>
      </c>
      <c r="BN135" s="187">
        <f>+BK135-BL135-BM135</f>
        <v>78957018</v>
      </c>
      <c r="BP135" s="292" t="s">
        <v>26</v>
      </c>
      <c r="BQ135" s="293">
        <f>+BN135</f>
        <v>78957018</v>
      </c>
      <c r="BR135" s="293">
        <v>0</v>
      </c>
      <c r="BS135" s="293">
        <v>0</v>
      </c>
      <c r="BT135" s="293">
        <f>+BQ135-BR135-BS135</f>
        <v>78957018</v>
      </c>
      <c r="BV135" s="376" t="s">
        <v>26</v>
      </c>
      <c r="BW135" s="377">
        <f>+B135</f>
        <v>78957018</v>
      </c>
      <c r="BX135" s="377">
        <f>+C135+J135+P135+V135+AB135+AH135+AN135+AT135+AZ135+BF135+BL135+BR135</f>
        <v>0</v>
      </c>
      <c r="BY135" s="377">
        <f>+D135+K135+Q135+W135+AC135+AI135+AO135+AU135+BA135+BG135+BM135+BS135</f>
        <v>0</v>
      </c>
      <c r="BZ135" s="377">
        <f>+BW135-BX135-BY135</f>
        <v>78957018</v>
      </c>
      <c r="CC135" s="206"/>
    </row>
    <row r="136" spans="1:81" ht="3" customHeight="1" x14ac:dyDescent="0.2">
      <c r="A136" s="3"/>
      <c r="B136" s="315"/>
      <c r="C136" s="315"/>
      <c r="D136" s="315"/>
      <c r="E136" s="315"/>
      <c r="F136" s="310"/>
      <c r="H136" s="25"/>
      <c r="I136" s="35"/>
      <c r="J136" s="35"/>
      <c r="K136" s="35"/>
      <c r="L136" s="35"/>
      <c r="N136" s="57"/>
      <c r="O136" s="67"/>
      <c r="P136" s="67"/>
      <c r="Q136" s="67"/>
      <c r="R136" s="67"/>
      <c r="T136" s="88"/>
      <c r="U136" s="101"/>
      <c r="V136" s="101"/>
      <c r="W136" s="101"/>
      <c r="X136" s="101"/>
      <c r="Z136" s="118"/>
      <c r="AA136" s="134"/>
      <c r="AB136" s="134"/>
      <c r="AC136" s="134"/>
      <c r="AD136" s="134"/>
      <c r="AF136" s="148"/>
      <c r="AG136" s="164"/>
      <c r="AH136" s="164"/>
      <c r="AI136" s="164"/>
      <c r="AJ136" s="164"/>
      <c r="AL136" s="180"/>
      <c r="AM136" s="198"/>
      <c r="AN136" s="198"/>
      <c r="AO136" s="198"/>
      <c r="AP136" s="198"/>
      <c r="AR136" s="148"/>
      <c r="AS136" s="164"/>
      <c r="AT136" s="164"/>
      <c r="AU136" s="164"/>
      <c r="AV136" s="164"/>
      <c r="AX136" s="214"/>
      <c r="AY136" s="231"/>
      <c r="AZ136" s="239"/>
      <c r="BA136" s="239"/>
      <c r="BB136" s="231"/>
      <c r="BD136" s="246"/>
      <c r="BE136" s="257"/>
      <c r="BF136" s="257"/>
      <c r="BG136" s="257"/>
      <c r="BH136" s="257"/>
      <c r="BJ136" s="269"/>
      <c r="BK136" s="274"/>
      <c r="BL136" s="274"/>
      <c r="BM136" s="274"/>
      <c r="BN136" s="274"/>
      <c r="BP136" s="287"/>
      <c r="BQ136" s="298"/>
      <c r="BR136" s="298"/>
      <c r="BS136" s="298"/>
      <c r="BT136" s="298"/>
      <c r="BV136" s="344"/>
      <c r="BW136" s="351"/>
      <c r="BX136" s="351"/>
      <c r="BY136" s="351"/>
      <c r="BZ136" s="351"/>
      <c r="CC136" s="206"/>
    </row>
    <row r="137" spans="1:81" ht="2.25" customHeight="1" x14ac:dyDescent="0.2">
      <c r="A137" s="3"/>
      <c r="B137" s="263"/>
      <c r="C137" s="263"/>
      <c r="D137" s="263"/>
      <c r="E137" s="263"/>
      <c r="F137" s="310"/>
      <c r="H137" s="25"/>
      <c r="I137" s="24"/>
      <c r="J137" s="24"/>
      <c r="K137" s="24"/>
      <c r="L137" s="24"/>
      <c r="N137" s="57"/>
      <c r="O137" s="56"/>
      <c r="P137" s="56"/>
      <c r="Q137" s="56"/>
      <c r="R137" s="56"/>
      <c r="T137" s="88"/>
      <c r="U137" s="87"/>
      <c r="V137" s="87"/>
      <c r="W137" s="87"/>
      <c r="X137" s="87"/>
      <c r="Z137" s="118"/>
      <c r="AA137" s="117"/>
      <c r="AB137" s="117"/>
      <c r="AC137" s="117"/>
      <c r="AD137" s="117"/>
      <c r="AF137" s="148"/>
      <c r="AG137" s="147"/>
      <c r="AH137" s="147"/>
      <c r="AI137" s="147"/>
      <c r="AJ137" s="147"/>
      <c r="AL137" s="180"/>
      <c r="AM137" s="179"/>
      <c r="AN137" s="179"/>
      <c r="AO137" s="179"/>
      <c r="AP137" s="179"/>
      <c r="AR137" s="148"/>
      <c r="AS137" s="147"/>
      <c r="AT137" s="147"/>
      <c r="AU137" s="147"/>
      <c r="AV137" s="147"/>
      <c r="AX137" s="214"/>
      <c r="AY137" s="213"/>
      <c r="AZ137" s="229"/>
      <c r="BA137" s="229"/>
      <c r="BB137" s="213"/>
      <c r="BD137" s="246"/>
      <c r="BE137" s="245"/>
      <c r="BF137" s="245"/>
      <c r="BG137" s="245"/>
      <c r="BH137" s="245"/>
      <c r="BJ137" s="269"/>
      <c r="BK137" s="195"/>
      <c r="BL137" s="195"/>
      <c r="BM137" s="195"/>
      <c r="BN137" s="195"/>
      <c r="BP137" s="287"/>
      <c r="BQ137" s="286"/>
      <c r="BR137" s="286"/>
      <c r="BS137" s="286"/>
      <c r="BT137" s="286"/>
      <c r="BV137" s="344"/>
      <c r="BW137" s="349"/>
      <c r="BX137" s="349"/>
      <c r="BY137" s="349"/>
      <c r="BZ137" s="349"/>
      <c r="CC137" s="206"/>
    </row>
    <row r="138" spans="1:81" ht="15.75" x14ac:dyDescent="0.2">
      <c r="A138" s="1" t="s">
        <v>6</v>
      </c>
      <c r="B138" s="318"/>
      <c r="C138" s="263"/>
      <c r="D138" s="263"/>
      <c r="E138" s="263"/>
      <c r="F138" s="310"/>
      <c r="H138" s="23" t="s">
        <v>6</v>
      </c>
      <c r="I138" s="24"/>
      <c r="J138" s="24"/>
      <c r="K138" s="24"/>
      <c r="L138" s="24"/>
      <c r="N138" s="55" t="s">
        <v>6</v>
      </c>
      <c r="O138" s="56"/>
      <c r="P138" s="56"/>
      <c r="Q138" s="56"/>
      <c r="R138" s="56"/>
      <c r="T138" s="86" t="s">
        <v>6</v>
      </c>
      <c r="U138" s="87"/>
      <c r="V138" s="87"/>
      <c r="W138" s="87"/>
      <c r="X138" s="87"/>
      <c r="Z138" s="116" t="s">
        <v>6</v>
      </c>
      <c r="AA138" s="117"/>
      <c r="AB138" s="117"/>
      <c r="AC138" s="117"/>
      <c r="AD138" s="117"/>
      <c r="AF138" s="146" t="s">
        <v>6</v>
      </c>
      <c r="AG138" s="147"/>
      <c r="AH138" s="147"/>
      <c r="AI138" s="147"/>
      <c r="AJ138" s="147"/>
      <c r="AL138" s="178" t="s">
        <v>6</v>
      </c>
      <c r="AM138" s="179"/>
      <c r="AN138" s="179"/>
      <c r="AO138" s="179"/>
      <c r="AP138" s="179"/>
      <c r="AR138" s="146" t="s">
        <v>6</v>
      </c>
      <c r="AS138" s="147"/>
      <c r="AT138" s="147"/>
      <c r="AU138" s="147"/>
      <c r="AV138" s="147"/>
      <c r="AX138" s="212" t="s">
        <v>6</v>
      </c>
      <c r="AY138" s="213"/>
      <c r="AZ138" s="229"/>
      <c r="BA138" s="229"/>
      <c r="BB138" s="213"/>
      <c r="BD138" s="244" t="s">
        <v>6</v>
      </c>
      <c r="BE138" s="245"/>
      <c r="BF138" s="245"/>
      <c r="BG138" s="245"/>
      <c r="BH138" s="245"/>
      <c r="BJ138" s="268" t="s">
        <v>6</v>
      </c>
      <c r="BK138" s="195"/>
      <c r="BL138" s="195"/>
      <c r="BM138" s="195"/>
      <c r="BN138" s="195"/>
      <c r="BP138" s="285" t="s">
        <v>6</v>
      </c>
      <c r="BQ138" s="286"/>
      <c r="BR138" s="286"/>
      <c r="BS138" s="286"/>
      <c r="BT138" s="286"/>
      <c r="BV138" s="23" t="s">
        <v>6</v>
      </c>
      <c r="BW138" s="383"/>
      <c r="BX138" s="383"/>
      <c r="BY138" s="383"/>
      <c r="BZ138" s="383"/>
      <c r="CC138" s="206"/>
    </row>
    <row r="139" spans="1:81" x14ac:dyDescent="0.2">
      <c r="A139" s="5"/>
      <c r="B139" s="263"/>
      <c r="C139" s="263"/>
      <c r="D139" s="263"/>
      <c r="E139" s="263"/>
      <c r="F139" s="310"/>
      <c r="H139" s="38"/>
      <c r="I139" s="24"/>
      <c r="J139" s="24"/>
      <c r="K139" s="24"/>
      <c r="L139" s="24"/>
      <c r="N139" s="70"/>
      <c r="O139" s="56"/>
      <c r="P139" s="56"/>
      <c r="Q139" s="56"/>
      <c r="R139" s="56"/>
      <c r="T139" s="104"/>
      <c r="U139" s="87"/>
      <c r="V139" s="87"/>
      <c r="W139" s="87"/>
      <c r="X139" s="87"/>
      <c r="Z139" s="137"/>
      <c r="AA139" s="117"/>
      <c r="AB139" s="117"/>
      <c r="AC139" s="117"/>
      <c r="AD139" s="117"/>
      <c r="AF139" s="167"/>
      <c r="AG139" s="147"/>
      <c r="AH139" s="147"/>
      <c r="AI139" s="147"/>
      <c r="AJ139" s="147"/>
      <c r="AL139" s="201"/>
      <c r="AM139" s="179"/>
      <c r="AN139" s="179"/>
      <c r="AO139" s="179"/>
      <c r="AP139" s="179"/>
      <c r="AR139" s="167"/>
      <c r="AS139" s="147"/>
      <c r="AT139" s="147"/>
      <c r="AU139" s="147"/>
      <c r="AV139" s="147"/>
      <c r="AX139" s="234"/>
      <c r="AY139" s="213"/>
      <c r="AZ139" s="229"/>
      <c r="BA139" s="229"/>
      <c r="BB139" s="213"/>
      <c r="BD139" s="246"/>
      <c r="BE139" s="245"/>
      <c r="BF139" s="245"/>
      <c r="BG139" s="245"/>
      <c r="BH139" s="245"/>
      <c r="BJ139" s="269"/>
      <c r="BK139" s="195"/>
      <c r="BL139" s="195"/>
      <c r="BM139" s="195"/>
      <c r="BN139" s="195"/>
      <c r="BP139" s="287"/>
      <c r="BQ139" s="286"/>
      <c r="BR139" s="286"/>
      <c r="BS139" s="286"/>
      <c r="BT139" s="286"/>
      <c r="BV139" s="347"/>
      <c r="BW139" s="349"/>
      <c r="BX139" s="349"/>
      <c r="BY139" s="349"/>
      <c r="BZ139" s="349"/>
      <c r="CC139" s="206"/>
    </row>
    <row r="140" spans="1:81" s="19" customFormat="1" x14ac:dyDescent="0.2">
      <c r="A140" s="15" t="s">
        <v>13</v>
      </c>
      <c r="B140" s="307">
        <f>SUM(B142:B142)</f>
        <v>828763335</v>
      </c>
      <c r="C140" s="307">
        <f>SUM(C142:C142)</f>
        <v>0</v>
      </c>
      <c r="D140" s="307">
        <f>SUM(D142:D142)</f>
        <v>0</v>
      </c>
      <c r="E140" s="307">
        <f>+B140-C140-D140</f>
        <v>828763335</v>
      </c>
      <c r="F140" s="310"/>
      <c r="H140" s="26" t="s">
        <v>13</v>
      </c>
      <c r="I140" s="27">
        <f>SUM(I142:I142)</f>
        <v>828763335</v>
      </c>
      <c r="J140" s="27">
        <f>SUM(J142:J142)</f>
        <v>0</v>
      </c>
      <c r="K140" s="27">
        <f>SUM(K142:K142)</f>
        <v>0</v>
      </c>
      <c r="L140" s="27">
        <f>+I140-J140-K140</f>
        <v>828763335</v>
      </c>
      <c r="N140" s="58" t="s">
        <v>13</v>
      </c>
      <c r="O140" s="59">
        <f>SUM(O142:O142)</f>
        <v>828763335</v>
      </c>
      <c r="P140" s="59">
        <f>SUM(P142:P142)</f>
        <v>0</v>
      </c>
      <c r="Q140" s="59">
        <f>SUM(Q142:Q142)</f>
        <v>0</v>
      </c>
      <c r="R140" s="59">
        <f>+O140-P140-Q140</f>
        <v>828763335</v>
      </c>
      <c r="T140" s="89" t="s">
        <v>13</v>
      </c>
      <c r="U140" s="90">
        <f>SUM(U142:U142)</f>
        <v>828763335</v>
      </c>
      <c r="V140" s="90">
        <f>SUM(V142:V142)</f>
        <v>0</v>
      </c>
      <c r="W140" s="90">
        <f>SUM(W142:W142)</f>
        <v>0</v>
      </c>
      <c r="X140" s="90">
        <f>+U140-V140-W140</f>
        <v>828763335</v>
      </c>
      <c r="Z140" s="119" t="s">
        <v>13</v>
      </c>
      <c r="AA140" s="120">
        <f>SUM(AA142:AA142)</f>
        <v>828763335</v>
      </c>
      <c r="AB140" s="120">
        <f>SUM(AB142:AB142)</f>
        <v>0</v>
      </c>
      <c r="AC140" s="120">
        <f>SUM(AC142:AC142)</f>
        <v>0</v>
      </c>
      <c r="AD140" s="120">
        <f>+AA140-AB140-AC140</f>
        <v>828763335</v>
      </c>
      <c r="AF140" s="149" t="s">
        <v>13</v>
      </c>
      <c r="AG140" s="150">
        <f>SUM(AG142:AG142)</f>
        <v>828763335</v>
      </c>
      <c r="AH140" s="150">
        <f>SUM(AH142:AH142)</f>
        <v>0</v>
      </c>
      <c r="AI140" s="150">
        <f>SUM(AI142:AI142)</f>
        <v>0</v>
      </c>
      <c r="AJ140" s="150">
        <f>+AG140-AH140-AI140</f>
        <v>828763335</v>
      </c>
      <c r="AL140" s="181" t="s">
        <v>13</v>
      </c>
      <c r="AM140" s="182">
        <f>SUM(AM142:AM142)</f>
        <v>828763335</v>
      </c>
      <c r="AN140" s="182">
        <f>SUM(AN142:AN142)</f>
        <v>0</v>
      </c>
      <c r="AO140" s="182">
        <f>SUM(AO142:AO142)</f>
        <v>0</v>
      </c>
      <c r="AP140" s="182">
        <f>+AM140-AN140-AO140</f>
        <v>828763335</v>
      </c>
      <c r="AR140" s="149" t="s">
        <v>13</v>
      </c>
      <c r="AS140" s="150">
        <f>SUM(AS142:AS142)</f>
        <v>828763335</v>
      </c>
      <c r="AT140" s="150">
        <f>SUM(AT142:AT142)</f>
        <v>0</v>
      </c>
      <c r="AU140" s="150">
        <f>SUM(AU142:AU142)</f>
        <v>0</v>
      </c>
      <c r="AV140" s="150">
        <f>+AS140-AT140-AU140</f>
        <v>828763335</v>
      </c>
      <c r="AX140" s="215" t="s">
        <v>13</v>
      </c>
      <c r="AY140" s="216">
        <f>SUM(AY142:AY142)</f>
        <v>828763335</v>
      </c>
      <c r="AZ140" s="225">
        <f>SUM(AZ142:AZ142)</f>
        <v>0</v>
      </c>
      <c r="BA140" s="225">
        <f>SUM(BA142:BA142)</f>
        <v>0</v>
      </c>
      <c r="BB140" s="216">
        <f>+AY140-AZ140-BA140</f>
        <v>828763335</v>
      </c>
      <c r="BD140" s="247" t="s">
        <v>13</v>
      </c>
      <c r="BE140" s="248">
        <f>SUM(BE142:BE142)</f>
        <v>828763335</v>
      </c>
      <c r="BF140" s="248">
        <f>SUM(BF142:BF142)</f>
        <v>0</v>
      </c>
      <c r="BG140" s="248">
        <f>SUM(BG142:BG142)</f>
        <v>0</v>
      </c>
      <c r="BH140" s="248">
        <f>+BE140-BF140-BG140</f>
        <v>828763335</v>
      </c>
      <c r="BJ140" s="270" t="s">
        <v>13</v>
      </c>
      <c r="BK140" s="191">
        <f>SUM(BK142:BK142)</f>
        <v>828763335</v>
      </c>
      <c r="BL140" s="191">
        <f>SUM(BL142:BL142)</f>
        <v>0</v>
      </c>
      <c r="BM140" s="191">
        <f>SUM(BM142:BM142)</f>
        <v>0</v>
      </c>
      <c r="BN140" s="191">
        <f>+BK140-BL140-BM140</f>
        <v>828763335</v>
      </c>
      <c r="BP140" s="288" t="s">
        <v>13</v>
      </c>
      <c r="BQ140" s="289">
        <f>SUM(BQ142:BQ142)</f>
        <v>828763335</v>
      </c>
      <c r="BR140" s="289">
        <f>SUM(BR142:BR142)</f>
        <v>0</v>
      </c>
      <c r="BS140" s="289">
        <f>SUM(BS142:BS142)</f>
        <v>0</v>
      </c>
      <c r="BT140" s="289">
        <f>+BQ140-BR140-BS140</f>
        <v>828763335</v>
      </c>
      <c r="BV140" s="345" t="s">
        <v>13</v>
      </c>
      <c r="BW140" s="348">
        <f>SUM(BW142:BW142)</f>
        <v>828763335</v>
      </c>
      <c r="BX140" s="348">
        <f>SUM(BX142:BX142)</f>
        <v>0</v>
      </c>
      <c r="BY140" s="348">
        <f>SUM(BY142:BY142)</f>
        <v>0</v>
      </c>
      <c r="BZ140" s="348">
        <f>+BW140-BX140-BY140</f>
        <v>828763335</v>
      </c>
      <c r="CA140" s="280">
        <f>+BZ140</f>
        <v>828763335</v>
      </c>
      <c r="CB140" s="207">
        <f>+CA141-CA140</f>
        <v>-828763335</v>
      </c>
      <c r="CC140" s="206"/>
    </row>
    <row r="141" spans="1:81" x14ac:dyDescent="0.2">
      <c r="A141" s="11" t="s">
        <v>1</v>
      </c>
      <c r="B141" s="308"/>
      <c r="C141" s="308"/>
      <c r="D141" s="308"/>
      <c r="E141" s="308"/>
      <c r="F141" s="310"/>
      <c r="H141" s="28" t="s">
        <v>1</v>
      </c>
      <c r="I141" s="29"/>
      <c r="J141" s="29"/>
      <c r="K141" s="29"/>
      <c r="L141" s="29"/>
      <c r="N141" s="60" t="s">
        <v>1</v>
      </c>
      <c r="O141" s="61"/>
      <c r="P141" s="61"/>
      <c r="Q141" s="61"/>
      <c r="R141" s="61"/>
      <c r="T141" s="91" t="s">
        <v>1</v>
      </c>
      <c r="U141" s="92"/>
      <c r="V141" s="92"/>
      <c r="W141" s="92"/>
      <c r="X141" s="92"/>
      <c r="Z141" s="121" t="s">
        <v>1</v>
      </c>
      <c r="AA141" s="122"/>
      <c r="AB141" s="122"/>
      <c r="AC141" s="122"/>
      <c r="AD141" s="122"/>
      <c r="AF141" s="151" t="s">
        <v>1</v>
      </c>
      <c r="AG141" s="152"/>
      <c r="AH141" s="152"/>
      <c r="AI141" s="152"/>
      <c r="AJ141" s="152"/>
      <c r="AL141" s="183" t="s">
        <v>1</v>
      </c>
      <c r="AM141" s="184"/>
      <c r="AN141" s="184"/>
      <c r="AO141" s="184"/>
      <c r="AP141" s="184"/>
      <c r="AR141" s="151" t="s">
        <v>1</v>
      </c>
      <c r="AS141" s="152"/>
      <c r="AT141" s="152"/>
      <c r="AU141" s="152"/>
      <c r="AV141" s="152"/>
      <c r="AX141" s="217" t="s">
        <v>1</v>
      </c>
      <c r="AY141" s="218"/>
      <c r="AZ141" s="226"/>
      <c r="BA141" s="226"/>
      <c r="BB141" s="218"/>
      <c r="BD141" s="249" t="s">
        <v>1</v>
      </c>
      <c r="BE141" s="250"/>
      <c r="BF141" s="250"/>
      <c r="BG141" s="250"/>
      <c r="BH141" s="250"/>
      <c r="BJ141" s="271" t="s">
        <v>1</v>
      </c>
      <c r="BK141" s="192"/>
      <c r="BL141" s="192"/>
      <c r="BM141" s="192"/>
      <c r="BN141" s="192"/>
      <c r="BP141" s="290" t="s">
        <v>1</v>
      </c>
      <c r="BQ141" s="291"/>
      <c r="BR141" s="291"/>
      <c r="BS141" s="291"/>
      <c r="BT141" s="291"/>
      <c r="BV141" s="374" t="s">
        <v>1</v>
      </c>
      <c r="BW141" s="375"/>
      <c r="BX141" s="375"/>
      <c r="BY141" s="375"/>
      <c r="BZ141" s="375"/>
      <c r="CA141" s="206"/>
      <c r="CC141" s="206"/>
    </row>
    <row r="142" spans="1:81" x14ac:dyDescent="0.2">
      <c r="A142" s="13" t="s">
        <v>35</v>
      </c>
      <c r="B142" s="317">
        <v>828763335</v>
      </c>
      <c r="C142" s="316">
        <v>0</v>
      </c>
      <c r="D142" s="316">
        <v>0</v>
      </c>
      <c r="E142" s="76">
        <f t="shared" ref="E142" si="405">+B142-C142-D142</f>
        <v>828763335</v>
      </c>
      <c r="F142" s="18">
        <v>116338</v>
      </c>
      <c r="H142" s="30" t="s">
        <v>35</v>
      </c>
      <c r="I142" s="31">
        <f>+E142</f>
        <v>828763335</v>
      </c>
      <c r="J142" s="31">
        <v>0</v>
      </c>
      <c r="K142" s="31">
        <v>0</v>
      </c>
      <c r="L142" s="31">
        <f>+I142-J142-K142</f>
        <v>828763335</v>
      </c>
      <c r="N142" s="62" t="s">
        <v>35</v>
      </c>
      <c r="O142" s="63">
        <f>+L142</f>
        <v>828763335</v>
      </c>
      <c r="P142" s="63">
        <v>0</v>
      </c>
      <c r="Q142" s="63">
        <v>0</v>
      </c>
      <c r="R142" s="63">
        <f>+O142-P142-Q142</f>
        <v>828763335</v>
      </c>
      <c r="T142" s="93" t="s">
        <v>35</v>
      </c>
      <c r="U142" s="94">
        <f>+R142</f>
        <v>828763335</v>
      </c>
      <c r="V142" s="94">
        <v>0</v>
      </c>
      <c r="W142" s="94">
        <v>0</v>
      </c>
      <c r="X142" s="94">
        <f>+U142-V142-W142</f>
        <v>828763335</v>
      </c>
      <c r="Z142" s="123" t="s">
        <v>35</v>
      </c>
      <c r="AA142" s="124">
        <f>+X142</f>
        <v>828763335</v>
      </c>
      <c r="AB142" s="124">
        <v>0</v>
      </c>
      <c r="AC142" s="124">
        <v>0</v>
      </c>
      <c r="AD142" s="124">
        <f>+AA142-AB142-AC142</f>
        <v>828763335</v>
      </c>
      <c r="AF142" s="153" t="s">
        <v>35</v>
      </c>
      <c r="AG142" s="154">
        <f>+AD142</f>
        <v>828763335</v>
      </c>
      <c r="AH142" s="154">
        <v>0</v>
      </c>
      <c r="AI142" s="154">
        <v>0</v>
      </c>
      <c r="AJ142" s="154">
        <f>+AG142-AH142-AI142</f>
        <v>828763335</v>
      </c>
      <c r="AL142" s="185" t="s">
        <v>35</v>
      </c>
      <c r="AM142" s="186">
        <f>+AJ142</f>
        <v>828763335</v>
      </c>
      <c r="AN142" s="186">
        <v>0</v>
      </c>
      <c r="AO142" s="186">
        <v>0</v>
      </c>
      <c r="AP142" s="186">
        <f>+AM142-AN142-AO142</f>
        <v>828763335</v>
      </c>
      <c r="AR142" s="153" t="s">
        <v>35</v>
      </c>
      <c r="AS142" s="154">
        <f>+AP142</f>
        <v>828763335</v>
      </c>
      <c r="AT142" s="154">
        <v>0</v>
      </c>
      <c r="AU142" s="154">
        <v>0</v>
      </c>
      <c r="AV142" s="154">
        <f>+AS142-AT142-AU142</f>
        <v>828763335</v>
      </c>
      <c r="AX142" s="219" t="s">
        <v>35</v>
      </c>
      <c r="AY142" s="220">
        <f>+AV142</f>
        <v>828763335</v>
      </c>
      <c r="AZ142" s="221">
        <v>0</v>
      </c>
      <c r="BA142" s="221">
        <v>0</v>
      </c>
      <c r="BB142" s="220">
        <f>+AY142-AZ142-BA142</f>
        <v>828763335</v>
      </c>
      <c r="BD142" s="251" t="s">
        <v>35</v>
      </c>
      <c r="BE142" s="252">
        <f>+BB142</f>
        <v>828763335</v>
      </c>
      <c r="BF142" s="252">
        <v>0</v>
      </c>
      <c r="BG142" s="252">
        <v>0</v>
      </c>
      <c r="BH142" s="252">
        <f>+BE142-BF142-BG142</f>
        <v>828763335</v>
      </c>
      <c r="BJ142" s="193" t="s">
        <v>35</v>
      </c>
      <c r="BK142" s="187">
        <f>+BH142</f>
        <v>828763335</v>
      </c>
      <c r="BL142" s="187">
        <v>0</v>
      </c>
      <c r="BM142" s="187">
        <v>0</v>
      </c>
      <c r="BN142" s="187">
        <f>+BK142-BL142-BM142</f>
        <v>828763335</v>
      </c>
      <c r="BP142" s="292" t="s">
        <v>35</v>
      </c>
      <c r="BQ142" s="293">
        <f>+BN142</f>
        <v>828763335</v>
      </c>
      <c r="BR142" s="293">
        <v>0</v>
      </c>
      <c r="BS142" s="293">
        <v>0</v>
      </c>
      <c r="BT142" s="293">
        <f>+BQ142-BR142-BS142</f>
        <v>828763335</v>
      </c>
      <c r="BV142" s="376" t="s">
        <v>35</v>
      </c>
      <c r="BW142" s="377">
        <f>+B142</f>
        <v>828763335</v>
      </c>
      <c r="BX142" s="377">
        <f>+C142+J142+P142+V142+AB142+AH142+AN142+AT142+AZ142+BF142+BL142+BR142</f>
        <v>0</v>
      </c>
      <c r="BY142" s="377">
        <f>+D142+K142+Q142+W142+AC142+AI142+AO142+AU142+BA142+BG142+BM142+BS142</f>
        <v>0</v>
      </c>
      <c r="BZ142" s="377">
        <f t="shared" ref="BZ142" si="406">+BW142-BX142-BY142</f>
        <v>828763335</v>
      </c>
      <c r="CC142" s="206"/>
    </row>
    <row r="143" spans="1:81" ht="2.25" customHeight="1" x14ac:dyDescent="0.2">
      <c r="A143" s="3"/>
      <c r="B143" s="263"/>
      <c r="C143" s="263"/>
      <c r="D143" s="263"/>
      <c r="E143" s="263"/>
      <c r="F143" s="310"/>
      <c r="H143" s="25"/>
      <c r="I143" s="24"/>
      <c r="J143" s="24"/>
      <c r="K143" s="24"/>
      <c r="L143" s="24"/>
      <c r="N143" s="57"/>
      <c r="O143" s="56"/>
      <c r="P143" s="56"/>
      <c r="Q143" s="56"/>
      <c r="R143" s="56"/>
      <c r="T143" s="88"/>
      <c r="U143" s="87"/>
      <c r="V143" s="87"/>
      <c r="W143" s="87"/>
      <c r="X143" s="87"/>
      <c r="Z143" s="118"/>
      <c r="AA143" s="117"/>
      <c r="AB143" s="117"/>
      <c r="AC143" s="117"/>
      <c r="AD143" s="117"/>
      <c r="AF143" s="148"/>
      <c r="AG143" s="147"/>
      <c r="AH143" s="147"/>
      <c r="AI143" s="147"/>
      <c r="AJ143" s="147"/>
      <c r="AL143" s="180"/>
      <c r="AM143" s="179"/>
      <c r="AN143" s="179"/>
      <c r="AO143" s="179"/>
      <c r="AP143" s="179"/>
      <c r="AR143" s="148"/>
      <c r="AS143" s="147"/>
      <c r="AT143" s="147"/>
      <c r="AU143" s="147"/>
      <c r="AV143" s="147"/>
      <c r="AX143" s="214"/>
      <c r="AY143" s="213"/>
      <c r="AZ143" s="229"/>
      <c r="BA143" s="229"/>
      <c r="BB143" s="213"/>
      <c r="BD143" s="246"/>
      <c r="BE143" s="245"/>
      <c r="BF143" s="245"/>
      <c r="BG143" s="245"/>
      <c r="BH143" s="245"/>
      <c r="BJ143" s="269"/>
      <c r="BK143" s="195"/>
      <c r="BL143" s="195"/>
      <c r="BM143" s="195"/>
      <c r="BN143" s="195"/>
      <c r="BP143" s="287"/>
      <c r="BQ143" s="286"/>
      <c r="BR143" s="286"/>
      <c r="BS143" s="286"/>
      <c r="BT143" s="286"/>
      <c r="BV143" s="344"/>
      <c r="BW143" s="349"/>
      <c r="BX143" s="349"/>
      <c r="BY143" s="349"/>
      <c r="BZ143" s="349"/>
      <c r="CC143" s="206"/>
    </row>
    <row r="144" spans="1:81" ht="4.5" customHeight="1" x14ac:dyDescent="0.2">
      <c r="A144" s="3"/>
      <c r="B144" s="263"/>
      <c r="C144" s="263"/>
      <c r="D144" s="263"/>
      <c r="E144" s="263"/>
      <c r="F144" s="310"/>
      <c r="H144" s="25"/>
      <c r="I144" s="24"/>
      <c r="J144" s="24"/>
      <c r="K144" s="24"/>
      <c r="L144" s="24"/>
      <c r="N144" s="57"/>
      <c r="O144" s="56"/>
      <c r="P144" s="56"/>
      <c r="Q144" s="56"/>
      <c r="R144" s="56"/>
      <c r="T144" s="88"/>
      <c r="U144" s="87"/>
      <c r="V144" s="87"/>
      <c r="W144" s="87"/>
      <c r="X144" s="87"/>
      <c r="Z144" s="118"/>
      <c r="AA144" s="117"/>
      <c r="AB144" s="117"/>
      <c r="AC144" s="117"/>
      <c r="AD144" s="117"/>
      <c r="AF144" s="148"/>
      <c r="AG144" s="147"/>
      <c r="AH144" s="147"/>
      <c r="AI144" s="147"/>
      <c r="AJ144" s="147"/>
      <c r="AL144" s="180"/>
      <c r="AM144" s="179"/>
      <c r="AN144" s="179"/>
      <c r="AO144" s="179"/>
      <c r="AP144" s="179"/>
      <c r="AR144" s="148"/>
      <c r="AS144" s="147"/>
      <c r="AT144" s="147"/>
      <c r="AU144" s="147"/>
      <c r="AV144" s="147"/>
      <c r="AX144" s="214"/>
      <c r="AY144" s="213"/>
      <c r="AZ144" s="229"/>
      <c r="BA144" s="229"/>
      <c r="BB144" s="213"/>
      <c r="BD144" s="246"/>
      <c r="BE144" s="245"/>
      <c r="BF144" s="245"/>
      <c r="BG144" s="245"/>
      <c r="BH144" s="245"/>
      <c r="BJ144" s="269"/>
      <c r="BK144" s="195"/>
      <c r="BL144" s="195"/>
      <c r="BM144" s="195"/>
      <c r="BN144" s="195"/>
      <c r="BP144" s="287"/>
      <c r="BQ144" s="286"/>
      <c r="BR144" s="286"/>
      <c r="BS144" s="286"/>
      <c r="BT144" s="286"/>
      <c r="BV144" s="344"/>
      <c r="BW144" s="349"/>
      <c r="BX144" s="349"/>
      <c r="BY144" s="349"/>
      <c r="BZ144" s="349"/>
      <c r="CC144" s="206"/>
    </row>
    <row r="145" spans="1:81" ht="15.75" x14ac:dyDescent="0.2">
      <c r="A145" s="1" t="s">
        <v>7</v>
      </c>
      <c r="B145" s="263"/>
      <c r="C145" s="263"/>
      <c r="D145" s="263"/>
      <c r="E145" s="263"/>
      <c r="F145" s="310"/>
      <c r="H145" s="23" t="s">
        <v>7</v>
      </c>
      <c r="I145" s="24"/>
      <c r="J145" s="24"/>
      <c r="K145" s="24"/>
      <c r="L145" s="24"/>
      <c r="N145" s="55" t="s">
        <v>7</v>
      </c>
      <c r="O145" s="56"/>
      <c r="P145" s="56"/>
      <c r="Q145" s="56"/>
      <c r="R145" s="56"/>
      <c r="T145" s="86" t="s">
        <v>7</v>
      </c>
      <c r="U145" s="87"/>
      <c r="V145" s="87"/>
      <c r="W145" s="87"/>
      <c r="X145" s="87"/>
      <c r="Z145" s="116" t="s">
        <v>7</v>
      </c>
      <c r="AA145" s="117"/>
      <c r="AB145" s="117"/>
      <c r="AC145" s="117"/>
      <c r="AD145" s="117"/>
      <c r="AF145" s="146" t="s">
        <v>7</v>
      </c>
      <c r="AG145" s="147"/>
      <c r="AH145" s="147"/>
      <c r="AI145" s="147"/>
      <c r="AJ145" s="147"/>
      <c r="AL145" s="178" t="s">
        <v>7</v>
      </c>
      <c r="AM145" s="179"/>
      <c r="AN145" s="179"/>
      <c r="AO145" s="179"/>
      <c r="AP145" s="179"/>
      <c r="AR145" s="146" t="s">
        <v>7</v>
      </c>
      <c r="AS145" s="147"/>
      <c r="AT145" s="147"/>
      <c r="AU145" s="147"/>
      <c r="AV145" s="147"/>
      <c r="AX145" s="212" t="s">
        <v>7</v>
      </c>
      <c r="AY145" s="213"/>
      <c r="AZ145" s="229"/>
      <c r="BA145" s="229"/>
      <c r="BB145" s="213"/>
      <c r="BD145" s="244" t="s">
        <v>7</v>
      </c>
      <c r="BE145" s="245"/>
      <c r="BF145" s="245"/>
      <c r="BG145" s="245"/>
      <c r="BH145" s="245"/>
      <c r="BJ145" s="268" t="s">
        <v>7</v>
      </c>
      <c r="BK145" s="195"/>
      <c r="BL145" s="195"/>
      <c r="BM145" s="195"/>
      <c r="BN145" s="195"/>
      <c r="BP145" s="285" t="s">
        <v>7</v>
      </c>
      <c r="BQ145" s="286"/>
      <c r="BR145" s="286"/>
      <c r="BS145" s="286"/>
      <c r="BT145" s="286"/>
      <c r="BV145" s="23" t="s">
        <v>7</v>
      </c>
      <c r="BW145" s="383"/>
      <c r="BX145" s="383"/>
      <c r="BY145" s="383"/>
      <c r="BZ145" s="383"/>
      <c r="CC145" s="206"/>
    </row>
    <row r="146" spans="1:81" x14ac:dyDescent="0.2">
      <c r="A146" s="3"/>
      <c r="B146" s="263"/>
      <c r="C146" s="263"/>
      <c r="D146" s="263"/>
      <c r="E146" s="263"/>
      <c r="F146" s="310"/>
      <c r="H146" s="25"/>
      <c r="I146" s="24"/>
      <c r="J146" s="24"/>
      <c r="K146" s="24"/>
      <c r="L146" s="24"/>
      <c r="N146" s="57"/>
      <c r="O146" s="56"/>
      <c r="P146" s="56"/>
      <c r="Q146" s="56"/>
      <c r="R146" s="56"/>
      <c r="T146" s="88"/>
      <c r="U146" s="87"/>
      <c r="V146" s="87"/>
      <c r="W146" s="87"/>
      <c r="X146" s="87"/>
      <c r="Z146" s="118"/>
      <c r="AA146" s="117"/>
      <c r="AB146" s="117"/>
      <c r="AC146" s="117"/>
      <c r="AD146" s="117"/>
      <c r="AF146" s="148"/>
      <c r="AG146" s="147"/>
      <c r="AH146" s="147"/>
      <c r="AI146" s="147"/>
      <c r="AJ146" s="147"/>
      <c r="AL146" s="180"/>
      <c r="AM146" s="179"/>
      <c r="AN146" s="179"/>
      <c r="AO146" s="179"/>
      <c r="AP146" s="179"/>
      <c r="AR146" s="148"/>
      <c r="AS146" s="147"/>
      <c r="AT146" s="147"/>
      <c r="AU146" s="147"/>
      <c r="AV146" s="147"/>
      <c r="AX146" s="214"/>
      <c r="AY146" s="213"/>
      <c r="AZ146" s="229"/>
      <c r="BA146" s="229"/>
      <c r="BB146" s="213"/>
      <c r="BD146" s="246"/>
      <c r="BE146" s="245"/>
      <c r="BF146" s="245"/>
      <c r="BG146" s="245"/>
      <c r="BH146" s="245"/>
      <c r="BJ146" s="269"/>
      <c r="BK146" s="195"/>
      <c r="BL146" s="195"/>
      <c r="BM146" s="195"/>
      <c r="BN146" s="195"/>
      <c r="BP146" s="287"/>
      <c r="BQ146" s="286"/>
      <c r="BR146" s="286"/>
      <c r="BS146" s="286"/>
      <c r="BT146" s="286"/>
      <c r="BV146" s="344"/>
      <c r="BW146" s="349"/>
      <c r="BX146" s="349"/>
      <c r="BY146" s="349"/>
      <c r="BZ146" s="349"/>
      <c r="CC146" s="206"/>
    </row>
    <row r="147" spans="1:81" s="19" customFormat="1" x14ac:dyDescent="0.2">
      <c r="A147" s="15" t="s">
        <v>13</v>
      </c>
      <c r="B147" s="307">
        <f>SUM(B149:B150)</f>
        <v>156467442</v>
      </c>
      <c r="C147" s="307">
        <f t="shared" ref="C147:D147" si="407">SUM(C149:C150)</f>
        <v>0</v>
      </c>
      <c r="D147" s="307">
        <f t="shared" si="407"/>
        <v>0</v>
      </c>
      <c r="E147" s="307">
        <f>+B147-C147-D147</f>
        <v>156467442</v>
      </c>
      <c r="F147" s="310"/>
      <c r="H147" s="26" t="s">
        <v>13</v>
      </c>
      <c r="I147" s="27">
        <f>SUM(I149:I150)</f>
        <v>156467442</v>
      </c>
      <c r="J147" s="27">
        <f t="shared" ref="J147:K147" si="408">SUM(J149:J150)</f>
        <v>0</v>
      </c>
      <c r="K147" s="27">
        <f t="shared" si="408"/>
        <v>0</v>
      </c>
      <c r="L147" s="27">
        <f>+I147-J147-K147</f>
        <v>156467442</v>
      </c>
      <c r="N147" s="58" t="s">
        <v>13</v>
      </c>
      <c r="O147" s="59">
        <f>SUM(O149:O150)</f>
        <v>156467442</v>
      </c>
      <c r="P147" s="59">
        <f t="shared" ref="P147:Q147" si="409">SUM(P149:P150)</f>
        <v>0</v>
      </c>
      <c r="Q147" s="59">
        <f t="shared" si="409"/>
        <v>0</v>
      </c>
      <c r="R147" s="59">
        <f>+O147-P147-Q147</f>
        <v>156467442</v>
      </c>
      <c r="T147" s="89" t="s">
        <v>13</v>
      </c>
      <c r="U147" s="90">
        <f>SUM(U149:U150)</f>
        <v>156467442</v>
      </c>
      <c r="V147" s="90">
        <f t="shared" ref="V147:W147" si="410">SUM(V149:V150)</f>
        <v>0</v>
      </c>
      <c r="W147" s="90">
        <f t="shared" si="410"/>
        <v>0</v>
      </c>
      <c r="X147" s="90">
        <f>+U147-V147-W147</f>
        <v>156467442</v>
      </c>
      <c r="Z147" s="119" t="s">
        <v>13</v>
      </c>
      <c r="AA147" s="120">
        <f>SUM(AA149:AA150)</f>
        <v>156467442</v>
      </c>
      <c r="AB147" s="120">
        <f t="shared" ref="AB147:AC147" si="411">SUM(AB149:AB150)</f>
        <v>0</v>
      </c>
      <c r="AC147" s="120">
        <f t="shared" si="411"/>
        <v>0</v>
      </c>
      <c r="AD147" s="120">
        <f>+AA147-AB147-AC147</f>
        <v>156467442</v>
      </c>
      <c r="AF147" s="149" t="s">
        <v>13</v>
      </c>
      <c r="AG147" s="150">
        <f>SUM(AG149:AG150)</f>
        <v>156467442</v>
      </c>
      <c r="AH147" s="150">
        <f t="shared" ref="AH147:AI147" si="412">SUM(AH149:AH150)</f>
        <v>0</v>
      </c>
      <c r="AI147" s="150">
        <f t="shared" si="412"/>
        <v>0</v>
      </c>
      <c r="AJ147" s="150">
        <f>+AG147-AH147-AI147</f>
        <v>156467442</v>
      </c>
      <c r="AL147" s="181" t="s">
        <v>13</v>
      </c>
      <c r="AM147" s="182">
        <f>SUM(AM149:AM150)</f>
        <v>156467442</v>
      </c>
      <c r="AN147" s="182">
        <f t="shared" ref="AN147:AO147" si="413">SUM(AN149:AN150)</f>
        <v>0</v>
      </c>
      <c r="AO147" s="182">
        <f t="shared" si="413"/>
        <v>0</v>
      </c>
      <c r="AP147" s="182">
        <f>+AM147-AN147-AO147</f>
        <v>156467442</v>
      </c>
      <c r="AR147" s="149" t="s">
        <v>13</v>
      </c>
      <c r="AS147" s="150">
        <f>SUM(AS149:AS150)</f>
        <v>156467442</v>
      </c>
      <c r="AT147" s="150">
        <f t="shared" ref="AT147:AU147" si="414">SUM(AT149:AT150)</f>
        <v>0</v>
      </c>
      <c r="AU147" s="150">
        <f t="shared" si="414"/>
        <v>0</v>
      </c>
      <c r="AV147" s="150">
        <f>+AS147-AT147-AU147</f>
        <v>156467442</v>
      </c>
      <c r="AX147" s="215" t="s">
        <v>13</v>
      </c>
      <c r="AY147" s="216">
        <f>SUM(AY149:AY150)</f>
        <v>156467442</v>
      </c>
      <c r="AZ147" s="225">
        <f t="shared" ref="AZ147:BA147" si="415">SUM(AZ149:AZ150)</f>
        <v>0</v>
      </c>
      <c r="BA147" s="225">
        <f t="shared" si="415"/>
        <v>0</v>
      </c>
      <c r="BB147" s="216">
        <f>+AY147-AZ147-BA147</f>
        <v>156467442</v>
      </c>
      <c r="BD147" s="247" t="s">
        <v>13</v>
      </c>
      <c r="BE147" s="248">
        <f>SUM(BE149:BE150)</f>
        <v>156467442</v>
      </c>
      <c r="BF147" s="248">
        <f t="shared" ref="BF147:BG147" si="416">SUM(BF149:BF150)</f>
        <v>0</v>
      </c>
      <c r="BG147" s="248">
        <f t="shared" si="416"/>
        <v>0</v>
      </c>
      <c r="BH147" s="248">
        <f>+BE147-BF147-BG147</f>
        <v>156467442</v>
      </c>
      <c r="BJ147" s="270" t="s">
        <v>13</v>
      </c>
      <c r="BK147" s="191">
        <f>SUM(BK149:BK150)</f>
        <v>156467442</v>
      </c>
      <c r="BL147" s="191">
        <f t="shared" ref="BL147:BM147" si="417">SUM(BL149:BL150)</f>
        <v>0</v>
      </c>
      <c r="BM147" s="191">
        <f t="shared" si="417"/>
        <v>0</v>
      </c>
      <c r="BN147" s="191">
        <f>+BK147-BL147-BM147</f>
        <v>156467442</v>
      </c>
      <c r="BP147" s="288" t="s">
        <v>13</v>
      </c>
      <c r="BQ147" s="289">
        <f>SUM(BQ149:BQ150)</f>
        <v>156467442</v>
      </c>
      <c r="BR147" s="289">
        <f t="shared" ref="BR147:BS147" si="418">SUM(BR149:BR150)</f>
        <v>0</v>
      </c>
      <c r="BS147" s="289">
        <f t="shared" si="418"/>
        <v>0</v>
      </c>
      <c r="BT147" s="289">
        <f>+BQ147-BR147-BS147</f>
        <v>156467442</v>
      </c>
      <c r="BV147" s="345" t="s">
        <v>13</v>
      </c>
      <c r="BW147" s="348">
        <f>SUM(BW149:BW150)</f>
        <v>156467442</v>
      </c>
      <c r="BX147" s="348">
        <f t="shared" ref="BX147:BY147" si="419">SUM(BX149:BX150)</f>
        <v>0</v>
      </c>
      <c r="BY147" s="348">
        <f t="shared" si="419"/>
        <v>0</v>
      </c>
      <c r="BZ147" s="348">
        <f>+BW147-BX147-BY147</f>
        <v>156467442</v>
      </c>
      <c r="CA147" s="280">
        <f>+BZ147</f>
        <v>156467442</v>
      </c>
      <c r="CB147" s="207">
        <f>+CA148-CA147</f>
        <v>-156467442</v>
      </c>
      <c r="CC147" s="206"/>
    </row>
    <row r="148" spans="1:81" x14ac:dyDescent="0.2">
      <c r="A148" s="11" t="s">
        <v>1</v>
      </c>
      <c r="B148" s="308"/>
      <c r="C148" s="308"/>
      <c r="D148" s="308"/>
      <c r="E148" s="308"/>
      <c r="F148" s="310"/>
      <c r="H148" s="28" t="s">
        <v>1</v>
      </c>
      <c r="I148" s="29"/>
      <c r="J148" s="29"/>
      <c r="K148" s="29"/>
      <c r="L148" s="29"/>
      <c r="N148" s="60" t="s">
        <v>1</v>
      </c>
      <c r="O148" s="61"/>
      <c r="P148" s="61"/>
      <c r="Q148" s="61"/>
      <c r="R148" s="61"/>
      <c r="T148" s="91" t="s">
        <v>1</v>
      </c>
      <c r="U148" s="92"/>
      <c r="V148" s="92"/>
      <c r="W148" s="92"/>
      <c r="X148" s="92"/>
      <c r="Z148" s="121" t="s">
        <v>1</v>
      </c>
      <c r="AA148" s="122"/>
      <c r="AB148" s="122"/>
      <c r="AC148" s="122"/>
      <c r="AD148" s="122"/>
      <c r="AF148" s="151" t="s">
        <v>1</v>
      </c>
      <c r="AG148" s="152"/>
      <c r="AH148" s="152"/>
      <c r="AI148" s="152"/>
      <c r="AJ148" s="152"/>
      <c r="AL148" s="183" t="s">
        <v>1</v>
      </c>
      <c r="AM148" s="184"/>
      <c r="AN148" s="184"/>
      <c r="AO148" s="184"/>
      <c r="AP148" s="184"/>
      <c r="AR148" s="151" t="s">
        <v>1</v>
      </c>
      <c r="AS148" s="152"/>
      <c r="AT148" s="152"/>
      <c r="AU148" s="152"/>
      <c r="AV148" s="152"/>
      <c r="AX148" s="217" t="s">
        <v>1</v>
      </c>
      <c r="AY148" s="218"/>
      <c r="AZ148" s="226"/>
      <c r="BA148" s="226"/>
      <c r="BB148" s="218"/>
      <c r="BD148" s="249" t="s">
        <v>1</v>
      </c>
      <c r="BE148" s="250"/>
      <c r="BF148" s="250"/>
      <c r="BG148" s="250"/>
      <c r="BH148" s="250"/>
      <c r="BJ148" s="271" t="s">
        <v>1</v>
      </c>
      <c r="BK148" s="192"/>
      <c r="BL148" s="192"/>
      <c r="BM148" s="192"/>
      <c r="BN148" s="192"/>
      <c r="BP148" s="290" t="s">
        <v>1</v>
      </c>
      <c r="BQ148" s="291"/>
      <c r="BR148" s="291"/>
      <c r="BS148" s="291"/>
      <c r="BT148" s="291"/>
      <c r="BV148" s="374" t="s">
        <v>1</v>
      </c>
      <c r="BW148" s="375"/>
      <c r="BX148" s="375"/>
      <c r="BY148" s="375"/>
      <c r="BZ148" s="375"/>
      <c r="CA148" s="206"/>
      <c r="CC148" s="206"/>
    </row>
    <row r="149" spans="1:81" x14ac:dyDescent="0.2">
      <c r="A149" s="13" t="s">
        <v>39</v>
      </c>
      <c r="B149" s="317">
        <v>143780918</v>
      </c>
      <c r="C149" s="316">
        <v>0</v>
      </c>
      <c r="D149" s="316">
        <v>0</v>
      </c>
      <c r="E149" s="76">
        <f t="shared" ref="E149:E150" si="420">+B149-C149-D149</f>
        <v>143780918</v>
      </c>
      <c r="F149" s="310"/>
      <c r="H149" s="30" t="s">
        <v>39</v>
      </c>
      <c r="I149" s="31">
        <f t="shared" ref="I149:I150" si="421">+E149</f>
        <v>143780918</v>
      </c>
      <c r="J149" s="31">
        <v>0</v>
      </c>
      <c r="K149" s="31">
        <v>0</v>
      </c>
      <c r="L149" s="31">
        <f>+I149-J149-K149</f>
        <v>143780918</v>
      </c>
      <c r="N149" s="62" t="s">
        <v>39</v>
      </c>
      <c r="O149" s="63">
        <f t="shared" ref="O149:O150" si="422">+L149</f>
        <v>143780918</v>
      </c>
      <c r="P149" s="63">
        <v>0</v>
      </c>
      <c r="Q149" s="63">
        <v>0</v>
      </c>
      <c r="R149" s="63">
        <f>+O149-P149-Q149</f>
        <v>143780918</v>
      </c>
      <c r="T149" s="93" t="s">
        <v>39</v>
      </c>
      <c r="U149" s="94">
        <f t="shared" ref="U149:U150" si="423">+R149</f>
        <v>143780918</v>
      </c>
      <c r="V149" s="94">
        <v>0</v>
      </c>
      <c r="W149" s="94">
        <v>0</v>
      </c>
      <c r="X149" s="94">
        <f>+U149-V149-W149</f>
        <v>143780918</v>
      </c>
      <c r="Z149" s="123" t="s">
        <v>39</v>
      </c>
      <c r="AA149" s="124">
        <f t="shared" ref="AA149:AA150" si="424">+X149</f>
        <v>143780918</v>
      </c>
      <c r="AB149" s="124">
        <v>0</v>
      </c>
      <c r="AC149" s="124">
        <v>0</v>
      </c>
      <c r="AD149" s="124">
        <f>+AA149-AB149-AC149</f>
        <v>143780918</v>
      </c>
      <c r="AF149" s="153" t="s">
        <v>39</v>
      </c>
      <c r="AG149" s="154">
        <f t="shared" ref="AG149:AG150" si="425">+AD149</f>
        <v>143780918</v>
      </c>
      <c r="AH149" s="154">
        <v>0</v>
      </c>
      <c r="AI149" s="154">
        <v>0</v>
      </c>
      <c r="AJ149" s="154">
        <f>+AG149-AH149-AI149</f>
        <v>143780918</v>
      </c>
      <c r="AL149" s="185" t="s">
        <v>39</v>
      </c>
      <c r="AM149" s="186">
        <f t="shared" ref="AM149:AM150" si="426">+AJ149</f>
        <v>143780918</v>
      </c>
      <c r="AN149" s="186">
        <v>0</v>
      </c>
      <c r="AO149" s="186">
        <v>0</v>
      </c>
      <c r="AP149" s="186">
        <f>+AM149-AN149-AO149</f>
        <v>143780918</v>
      </c>
      <c r="AR149" s="153" t="s">
        <v>39</v>
      </c>
      <c r="AS149" s="154">
        <f t="shared" ref="AS149:AS150" si="427">+AP149</f>
        <v>143780918</v>
      </c>
      <c r="AT149" s="154">
        <v>0</v>
      </c>
      <c r="AU149" s="154">
        <v>0</v>
      </c>
      <c r="AV149" s="154">
        <f>+AS149-AT149-AU149</f>
        <v>143780918</v>
      </c>
      <c r="AX149" s="219" t="s">
        <v>39</v>
      </c>
      <c r="AY149" s="220">
        <f t="shared" ref="AY149:AY150" si="428">+AV149</f>
        <v>143780918</v>
      </c>
      <c r="AZ149" s="221">
        <v>0</v>
      </c>
      <c r="BA149" s="221">
        <v>0</v>
      </c>
      <c r="BB149" s="220">
        <f>+AY149-AZ149-BA149</f>
        <v>143780918</v>
      </c>
      <c r="BD149" s="251" t="s">
        <v>39</v>
      </c>
      <c r="BE149" s="252">
        <f t="shared" ref="BE149:BE150" si="429">+BB149</f>
        <v>143780918</v>
      </c>
      <c r="BF149" s="252">
        <v>0</v>
      </c>
      <c r="BG149" s="252">
        <v>0</v>
      </c>
      <c r="BH149" s="252">
        <f>+BE149-BF149-BG149</f>
        <v>143780918</v>
      </c>
      <c r="BJ149" s="193" t="s">
        <v>39</v>
      </c>
      <c r="BK149" s="187">
        <f t="shared" ref="BK149:BK150" si="430">+BH149</f>
        <v>143780918</v>
      </c>
      <c r="BL149" s="187">
        <v>0</v>
      </c>
      <c r="BM149" s="187">
        <v>0</v>
      </c>
      <c r="BN149" s="187">
        <f>+BK149-BL149-BM149</f>
        <v>143780918</v>
      </c>
      <c r="BP149" s="292" t="s">
        <v>39</v>
      </c>
      <c r="BQ149" s="293">
        <f t="shared" ref="BQ149:BQ150" si="431">+BN149</f>
        <v>143780918</v>
      </c>
      <c r="BR149" s="293">
        <v>0</v>
      </c>
      <c r="BS149" s="293">
        <v>0</v>
      </c>
      <c r="BT149" s="293">
        <f>+BQ149-BR149-BS149</f>
        <v>143780918</v>
      </c>
      <c r="BV149" s="376" t="s">
        <v>39</v>
      </c>
      <c r="BW149" s="377">
        <f t="shared" ref="BW149:BW150" si="432">+B149</f>
        <v>143780918</v>
      </c>
      <c r="BX149" s="377">
        <f t="shared" ref="BX149:BX150" si="433">+C149+J149+P149+V149+AB149+AH149+AN149+AT149+AZ149+BF149+BL149+BR149</f>
        <v>0</v>
      </c>
      <c r="BY149" s="377">
        <f t="shared" ref="BY149:BY150" si="434">+D149+K149+Q149+W149+AC149+AI149+AO149+AU149+BA149+BG149+BM149+BS149</f>
        <v>0</v>
      </c>
      <c r="BZ149" s="377">
        <f t="shared" ref="BZ149:BZ150" si="435">+BW149-BX149-BY149</f>
        <v>143780918</v>
      </c>
      <c r="CC149" s="206"/>
    </row>
    <row r="150" spans="1:81" x14ac:dyDescent="0.2">
      <c r="A150" s="14" t="s">
        <v>27</v>
      </c>
      <c r="B150" s="317">
        <v>12686524</v>
      </c>
      <c r="C150" s="316">
        <v>0</v>
      </c>
      <c r="D150" s="316">
        <v>0</v>
      </c>
      <c r="E150" s="76">
        <f t="shared" si="420"/>
        <v>12686524</v>
      </c>
      <c r="F150" s="310"/>
      <c r="H150" s="36" t="s">
        <v>27</v>
      </c>
      <c r="I150" s="31">
        <f t="shared" si="421"/>
        <v>12686524</v>
      </c>
      <c r="J150" s="31">
        <v>0</v>
      </c>
      <c r="K150" s="31">
        <v>0</v>
      </c>
      <c r="L150" s="31">
        <f>+I150-J150-K150</f>
        <v>12686524</v>
      </c>
      <c r="N150" s="68" t="s">
        <v>27</v>
      </c>
      <c r="O150" s="63">
        <f t="shared" si="422"/>
        <v>12686524</v>
      </c>
      <c r="P150" s="63">
        <v>0</v>
      </c>
      <c r="Q150" s="63">
        <v>0</v>
      </c>
      <c r="R150" s="63">
        <f>+O150-P150-Q150</f>
        <v>12686524</v>
      </c>
      <c r="T150" s="102" t="s">
        <v>27</v>
      </c>
      <c r="U150" s="94">
        <f t="shared" si="423"/>
        <v>12686524</v>
      </c>
      <c r="V150" s="94">
        <v>0</v>
      </c>
      <c r="W150" s="94">
        <v>0</v>
      </c>
      <c r="X150" s="94">
        <f>+U150-V150-W150</f>
        <v>12686524</v>
      </c>
      <c r="Z150" s="135" t="s">
        <v>27</v>
      </c>
      <c r="AA150" s="124">
        <f t="shared" si="424"/>
        <v>12686524</v>
      </c>
      <c r="AB150" s="124">
        <v>0</v>
      </c>
      <c r="AC150" s="124">
        <v>0</v>
      </c>
      <c r="AD150" s="124">
        <f>+AA150-AB150-AC150</f>
        <v>12686524</v>
      </c>
      <c r="AF150" s="165" t="s">
        <v>27</v>
      </c>
      <c r="AG150" s="154">
        <f t="shared" si="425"/>
        <v>12686524</v>
      </c>
      <c r="AH150" s="154">
        <v>0</v>
      </c>
      <c r="AI150" s="154">
        <v>0</v>
      </c>
      <c r="AJ150" s="154">
        <f>+AG150-AH150-AI150</f>
        <v>12686524</v>
      </c>
      <c r="AL150" s="199" t="s">
        <v>27</v>
      </c>
      <c r="AM150" s="186">
        <f t="shared" si="426"/>
        <v>12686524</v>
      </c>
      <c r="AN150" s="186">
        <v>0</v>
      </c>
      <c r="AO150" s="186">
        <v>0</v>
      </c>
      <c r="AP150" s="186">
        <f>+AM150-AN150-AO150</f>
        <v>12686524</v>
      </c>
      <c r="AR150" s="165" t="s">
        <v>27</v>
      </c>
      <c r="AS150" s="154">
        <f t="shared" si="427"/>
        <v>12686524</v>
      </c>
      <c r="AT150" s="154">
        <v>0</v>
      </c>
      <c r="AU150" s="154">
        <v>0</v>
      </c>
      <c r="AV150" s="154">
        <f>+AS150-AT150-AU150</f>
        <v>12686524</v>
      </c>
      <c r="AX150" s="232" t="s">
        <v>27</v>
      </c>
      <c r="AY150" s="220">
        <f t="shared" si="428"/>
        <v>12686524</v>
      </c>
      <c r="AZ150" s="221">
        <v>0</v>
      </c>
      <c r="BA150" s="221">
        <v>0</v>
      </c>
      <c r="BB150" s="220">
        <f>+AY150-AZ150-BA150</f>
        <v>12686524</v>
      </c>
      <c r="BD150" s="258" t="s">
        <v>27</v>
      </c>
      <c r="BE150" s="252">
        <f t="shared" si="429"/>
        <v>12686524</v>
      </c>
      <c r="BF150" s="252">
        <v>0</v>
      </c>
      <c r="BG150" s="252">
        <v>0</v>
      </c>
      <c r="BH150" s="252">
        <f>+BE150-BF150-BG150</f>
        <v>12686524</v>
      </c>
      <c r="BJ150" s="275" t="s">
        <v>27</v>
      </c>
      <c r="BK150" s="187">
        <f t="shared" si="430"/>
        <v>12686524</v>
      </c>
      <c r="BL150" s="187">
        <v>0</v>
      </c>
      <c r="BM150" s="187">
        <v>0</v>
      </c>
      <c r="BN150" s="187">
        <f>+BK150-BL150-BM150</f>
        <v>12686524</v>
      </c>
      <c r="BP150" s="299" t="s">
        <v>27</v>
      </c>
      <c r="BQ150" s="293">
        <f t="shared" si="431"/>
        <v>12686524</v>
      </c>
      <c r="BR150" s="293">
        <v>0</v>
      </c>
      <c r="BS150" s="293">
        <v>0</v>
      </c>
      <c r="BT150" s="293">
        <f>+BQ150-BR150-BS150</f>
        <v>12686524</v>
      </c>
      <c r="BV150" s="381" t="s">
        <v>27</v>
      </c>
      <c r="BW150" s="377">
        <f t="shared" si="432"/>
        <v>12686524</v>
      </c>
      <c r="BX150" s="377">
        <f t="shared" si="433"/>
        <v>0</v>
      </c>
      <c r="BY150" s="377">
        <f t="shared" si="434"/>
        <v>0</v>
      </c>
      <c r="BZ150" s="377">
        <f t="shared" si="435"/>
        <v>12686524</v>
      </c>
      <c r="CC150" s="206"/>
    </row>
    <row r="151" spans="1:81" x14ac:dyDescent="0.2">
      <c r="A151" s="2"/>
      <c r="B151" s="263"/>
      <c r="C151" s="263"/>
      <c r="D151" s="263"/>
      <c r="E151" s="263"/>
      <c r="F151" s="310"/>
      <c r="H151" s="37"/>
      <c r="I151" s="24"/>
      <c r="J151" s="24"/>
      <c r="K151" s="24"/>
      <c r="L151" s="24"/>
      <c r="N151" s="69"/>
      <c r="O151" s="56"/>
      <c r="P151" s="56"/>
      <c r="Q151" s="56"/>
      <c r="R151" s="56"/>
      <c r="T151" s="103"/>
      <c r="U151" s="87"/>
      <c r="V151" s="87"/>
      <c r="W151" s="87"/>
      <c r="X151" s="87"/>
      <c r="Z151" s="136"/>
      <c r="AA151" s="117"/>
      <c r="AB151" s="117"/>
      <c r="AC151" s="117"/>
      <c r="AD151" s="117"/>
      <c r="AF151" s="166"/>
      <c r="AG151" s="147"/>
      <c r="AH151" s="147"/>
      <c r="AI151" s="147"/>
      <c r="AJ151" s="147"/>
      <c r="AL151" s="200"/>
      <c r="AM151" s="179"/>
      <c r="AN151" s="179"/>
      <c r="AO151" s="179"/>
      <c r="AP151" s="179"/>
      <c r="AR151" s="166"/>
      <c r="AS151" s="147"/>
      <c r="AT151" s="147"/>
      <c r="AU151" s="147"/>
      <c r="AV151" s="147"/>
      <c r="AX151" s="233"/>
      <c r="AY151" s="213"/>
      <c r="AZ151" s="229"/>
      <c r="BA151" s="229"/>
      <c r="BB151" s="213"/>
      <c r="BD151" s="259"/>
      <c r="BE151" s="245"/>
      <c r="BF151" s="245"/>
      <c r="BG151" s="245"/>
      <c r="BH151" s="245"/>
      <c r="BJ151" s="276"/>
      <c r="BK151" s="195"/>
      <c r="BL151" s="195"/>
      <c r="BM151" s="195"/>
      <c r="BN151" s="195"/>
      <c r="BP151" s="300"/>
      <c r="BQ151" s="286"/>
      <c r="BR151" s="286"/>
      <c r="BS151" s="286"/>
      <c r="BT151" s="286"/>
      <c r="BV151" s="346"/>
      <c r="BW151" s="349"/>
      <c r="BX151" s="349"/>
      <c r="BY151" s="349"/>
      <c r="BZ151" s="349"/>
      <c r="CC151" s="206"/>
    </row>
    <row r="152" spans="1:81" x14ac:dyDescent="0.2">
      <c r="A152" s="3"/>
      <c r="B152" s="263"/>
      <c r="C152" s="263"/>
      <c r="D152" s="263"/>
      <c r="E152" s="263"/>
      <c r="F152" s="310"/>
      <c r="H152" s="25"/>
      <c r="I152" s="24"/>
      <c r="J152" s="24"/>
      <c r="K152" s="24"/>
      <c r="L152" s="24"/>
      <c r="N152" s="57"/>
      <c r="O152" s="56"/>
      <c r="P152" s="56"/>
      <c r="Q152" s="56"/>
      <c r="R152" s="56"/>
      <c r="T152" s="88"/>
      <c r="U152" s="87"/>
      <c r="V152" s="87"/>
      <c r="W152" s="87"/>
      <c r="X152" s="87"/>
      <c r="Z152" s="118"/>
      <c r="AA152" s="117"/>
      <c r="AB152" s="117"/>
      <c r="AC152" s="117"/>
      <c r="AD152" s="117"/>
      <c r="AF152" s="148"/>
      <c r="AG152" s="147"/>
      <c r="AH152" s="147"/>
      <c r="AI152" s="147"/>
      <c r="AJ152" s="147"/>
      <c r="AL152" s="180"/>
      <c r="AM152" s="179"/>
      <c r="AN152" s="179"/>
      <c r="AO152" s="179"/>
      <c r="AP152" s="179"/>
      <c r="AR152" s="148"/>
      <c r="AS152" s="147"/>
      <c r="AT152" s="147"/>
      <c r="AU152" s="147"/>
      <c r="AV152" s="147"/>
      <c r="AX152" s="214"/>
      <c r="AY152" s="213"/>
      <c r="AZ152" s="229"/>
      <c r="BA152" s="229"/>
      <c r="BB152" s="213"/>
      <c r="BD152" s="246"/>
      <c r="BE152" s="245"/>
      <c r="BF152" s="245"/>
      <c r="BG152" s="245"/>
      <c r="BH152" s="245"/>
      <c r="BJ152" s="269"/>
      <c r="BK152" s="195"/>
      <c r="BL152" s="195"/>
      <c r="BM152" s="195"/>
      <c r="BN152" s="195"/>
      <c r="BP152" s="287"/>
      <c r="BQ152" s="286"/>
      <c r="BR152" s="286"/>
      <c r="BS152" s="286"/>
      <c r="BT152" s="286"/>
      <c r="BV152" s="344"/>
      <c r="BW152" s="349"/>
      <c r="BX152" s="349"/>
      <c r="BY152" s="349"/>
      <c r="BZ152" s="349"/>
      <c r="CC152" s="206"/>
    </row>
    <row r="153" spans="1:81" ht="15.75" x14ac:dyDescent="0.2">
      <c r="A153" s="1" t="s">
        <v>8</v>
      </c>
      <c r="B153" s="263"/>
      <c r="C153" s="263"/>
      <c r="D153" s="263"/>
      <c r="E153" s="263"/>
      <c r="F153" s="310"/>
      <c r="H153" s="23" t="s">
        <v>8</v>
      </c>
      <c r="I153" s="24"/>
      <c r="J153" s="24"/>
      <c r="K153" s="24"/>
      <c r="L153" s="24"/>
      <c r="N153" s="55" t="s">
        <v>8</v>
      </c>
      <c r="O153" s="56"/>
      <c r="P153" s="56"/>
      <c r="Q153" s="56"/>
      <c r="R153" s="56"/>
      <c r="T153" s="86" t="s">
        <v>8</v>
      </c>
      <c r="U153" s="87"/>
      <c r="V153" s="87"/>
      <c r="W153" s="87"/>
      <c r="X153" s="87"/>
      <c r="Z153" s="116" t="s">
        <v>8</v>
      </c>
      <c r="AA153" s="117"/>
      <c r="AB153" s="117"/>
      <c r="AC153" s="117"/>
      <c r="AD153" s="117"/>
      <c r="AF153" s="146" t="s">
        <v>8</v>
      </c>
      <c r="AG153" s="147"/>
      <c r="AH153" s="147"/>
      <c r="AI153" s="147"/>
      <c r="AJ153" s="147"/>
      <c r="AL153" s="178" t="s">
        <v>8</v>
      </c>
      <c r="AM153" s="179"/>
      <c r="AN153" s="179"/>
      <c r="AO153" s="179"/>
      <c r="AP153" s="179"/>
      <c r="AR153" s="146" t="s">
        <v>8</v>
      </c>
      <c r="AS153" s="147"/>
      <c r="AT153" s="147"/>
      <c r="AU153" s="147"/>
      <c r="AV153" s="147"/>
      <c r="AX153" s="212" t="s">
        <v>8</v>
      </c>
      <c r="AY153" s="213"/>
      <c r="AZ153" s="229"/>
      <c r="BA153" s="229"/>
      <c r="BB153" s="213"/>
      <c r="BD153" s="244" t="s">
        <v>8</v>
      </c>
      <c r="BE153" s="245"/>
      <c r="BF153" s="245"/>
      <c r="BG153" s="245"/>
      <c r="BH153" s="245"/>
      <c r="BJ153" s="268" t="s">
        <v>8</v>
      </c>
      <c r="BK153" s="195"/>
      <c r="BL153" s="195"/>
      <c r="BM153" s="195"/>
      <c r="BN153" s="195"/>
      <c r="BP153" s="285" t="s">
        <v>8</v>
      </c>
      <c r="BQ153" s="286"/>
      <c r="BR153" s="286"/>
      <c r="BS153" s="286"/>
      <c r="BT153" s="286"/>
      <c r="BV153" s="23" t="s">
        <v>8</v>
      </c>
      <c r="BW153" s="383"/>
      <c r="BX153" s="383"/>
      <c r="BY153" s="383"/>
      <c r="BZ153" s="383"/>
      <c r="CC153" s="206"/>
    </row>
    <row r="154" spans="1:81" x14ac:dyDescent="0.2">
      <c r="A154" s="3"/>
      <c r="B154" s="263"/>
      <c r="C154" s="263"/>
      <c r="D154" s="263"/>
      <c r="E154" s="263"/>
      <c r="F154" s="310"/>
      <c r="H154" s="25"/>
      <c r="I154" s="24"/>
      <c r="J154" s="24"/>
      <c r="K154" s="24"/>
      <c r="L154" s="24"/>
      <c r="N154" s="57"/>
      <c r="O154" s="56"/>
      <c r="P154" s="56"/>
      <c r="Q154" s="56"/>
      <c r="R154" s="56"/>
      <c r="T154" s="88"/>
      <c r="U154" s="87"/>
      <c r="V154" s="87"/>
      <c r="W154" s="87"/>
      <c r="X154" s="87"/>
      <c r="Z154" s="118"/>
      <c r="AA154" s="117"/>
      <c r="AB154" s="117"/>
      <c r="AC154" s="117"/>
      <c r="AD154" s="117"/>
      <c r="AF154" s="148"/>
      <c r="AG154" s="147"/>
      <c r="AH154" s="147"/>
      <c r="AI154" s="147"/>
      <c r="AJ154" s="147"/>
      <c r="AL154" s="180"/>
      <c r="AM154" s="179"/>
      <c r="AN154" s="179"/>
      <c r="AO154" s="179"/>
      <c r="AP154" s="179"/>
      <c r="AR154" s="148"/>
      <c r="AS154" s="147"/>
      <c r="AT154" s="147"/>
      <c r="AU154" s="147"/>
      <c r="AV154" s="147"/>
      <c r="AX154" s="214"/>
      <c r="AY154" s="213"/>
      <c r="AZ154" s="229"/>
      <c r="BA154" s="229"/>
      <c r="BB154" s="213"/>
      <c r="BD154" s="246"/>
      <c r="BE154" s="245"/>
      <c r="BF154" s="245"/>
      <c r="BG154" s="245"/>
      <c r="BH154" s="245"/>
      <c r="BJ154" s="269"/>
      <c r="BK154" s="195"/>
      <c r="BL154" s="195"/>
      <c r="BM154" s="195"/>
      <c r="BN154" s="195"/>
      <c r="BP154" s="287"/>
      <c r="BQ154" s="286"/>
      <c r="BR154" s="286"/>
      <c r="BS154" s="286"/>
      <c r="BT154" s="286"/>
      <c r="BV154" s="344"/>
      <c r="BW154" s="349"/>
      <c r="BX154" s="349"/>
      <c r="BY154" s="349"/>
      <c r="BZ154" s="349"/>
      <c r="CC154" s="206"/>
    </row>
    <row r="155" spans="1:81" s="19" customFormat="1" x14ac:dyDescent="0.2">
      <c r="A155" s="15" t="s">
        <v>13</v>
      </c>
      <c r="B155" s="307">
        <f>SUM(B157:B157)</f>
        <v>680384550</v>
      </c>
      <c r="C155" s="307">
        <f>SUM(C157:C157)</f>
        <v>0</v>
      </c>
      <c r="D155" s="307">
        <f>SUM(D157:D157)</f>
        <v>0</v>
      </c>
      <c r="E155" s="307">
        <f>+B155-C155-D155</f>
        <v>680384550</v>
      </c>
      <c r="F155" s="310"/>
      <c r="H155" s="26" t="s">
        <v>13</v>
      </c>
      <c r="I155" s="27">
        <f>SUM(I157:I157)</f>
        <v>680384550</v>
      </c>
      <c r="J155" s="27">
        <f>SUM(J157:J157)</f>
        <v>0</v>
      </c>
      <c r="K155" s="27">
        <f>SUM(K157:K157)</f>
        <v>0</v>
      </c>
      <c r="L155" s="27">
        <f>+I155-J155-K155</f>
        <v>680384550</v>
      </c>
      <c r="N155" s="58" t="s">
        <v>13</v>
      </c>
      <c r="O155" s="59">
        <f>SUM(O157:O157)</f>
        <v>680384550</v>
      </c>
      <c r="P155" s="59">
        <f>SUM(P157:P157)</f>
        <v>0</v>
      </c>
      <c r="Q155" s="59">
        <f>SUM(Q157:Q157)</f>
        <v>0</v>
      </c>
      <c r="R155" s="59">
        <f>+O155-P155-Q155</f>
        <v>680384550</v>
      </c>
      <c r="T155" s="89" t="s">
        <v>13</v>
      </c>
      <c r="U155" s="90">
        <f>SUM(U157:U157)</f>
        <v>680384550</v>
      </c>
      <c r="V155" s="90">
        <f>SUM(V157:V157)</f>
        <v>0</v>
      </c>
      <c r="W155" s="90">
        <f>SUM(W157:W157)</f>
        <v>0</v>
      </c>
      <c r="X155" s="90">
        <f>+U155-V155-W155</f>
        <v>680384550</v>
      </c>
      <c r="Z155" s="119" t="s">
        <v>13</v>
      </c>
      <c r="AA155" s="120">
        <f>SUM(AA157:AA157)</f>
        <v>680384550</v>
      </c>
      <c r="AB155" s="120">
        <f>SUM(AB157:AB157)</f>
        <v>0</v>
      </c>
      <c r="AC155" s="120">
        <f>SUM(AC157:AC157)</f>
        <v>0</v>
      </c>
      <c r="AD155" s="120">
        <f>+AA155-AB155-AC155</f>
        <v>680384550</v>
      </c>
      <c r="AF155" s="149" t="s">
        <v>13</v>
      </c>
      <c r="AG155" s="150">
        <f>SUM(AG157:AG157)</f>
        <v>680384550</v>
      </c>
      <c r="AH155" s="150">
        <f>SUM(AH157:AH157)</f>
        <v>0</v>
      </c>
      <c r="AI155" s="150">
        <f>SUM(AI157:AI157)</f>
        <v>0</v>
      </c>
      <c r="AJ155" s="150">
        <f>+AG155-AH155-AI155</f>
        <v>680384550</v>
      </c>
      <c r="AL155" s="181" t="s">
        <v>13</v>
      </c>
      <c r="AM155" s="182">
        <f>SUM(AM157:AM157)</f>
        <v>680384550</v>
      </c>
      <c r="AN155" s="182">
        <f>SUM(AN157:AN157)</f>
        <v>0</v>
      </c>
      <c r="AO155" s="182">
        <f>SUM(AO157:AO157)</f>
        <v>0</v>
      </c>
      <c r="AP155" s="182">
        <f>+AM155-AN155-AO155</f>
        <v>680384550</v>
      </c>
      <c r="AR155" s="149" t="s">
        <v>13</v>
      </c>
      <c r="AS155" s="150">
        <f>SUM(AS157:AS157)</f>
        <v>680384550</v>
      </c>
      <c r="AT155" s="150">
        <f>SUM(AT157:AT157)</f>
        <v>0</v>
      </c>
      <c r="AU155" s="150">
        <f>SUM(AU157:AU157)</f>
        <v>0</v>
      </c>
      <c r="AV155" s="150">
        <f>+AS155-AT155-AU155</f>
        <v>680384550</v>
      </c>
      <c r="AX155" s="215" t="s">
        <v>13</v>
      </c>
      <c r="AY155" s="216">
        <f>SUM(AY157:AY157)</f>
        <v>680384550</v>
      </c>
      <c r="AZ155" s="225">
        <f>SUM(AZ157:AZ157)</f>
        <v>0</v>
      </c>
      <c r="BA155" s="225">
        <f>SUM(BA157:BA157)</f>
        <v>0</v>
      </c>
      <c r="BB155" s="216">
        <f>+AY155-AZ155-BA155</f>
        <v>680384550</v>
      </c>
      <c r="BD155" s="247" t="s">
        <v>13</v>
      </c>
      <c r="BE155" s="248">
        <f>SUM(BE157:BE157)</f>
        <v>680384550</v>
      </c>
      <c r="BF155" s="248">
        <f>SUM(BF157:BF157)</f>
        <v>0</v>
      </c>
      <c r="BG155" s="248">
        <f>SUM(BG157:BG157)</f>
        <v>0</v>
      </c>
      <c r="BH155" s="248">
        <f>+BE155-BF155-BG155</f>
        <v>680384550</v>
      </c>
      <c r="BJ155" s="270" t="s">
        <v>13</v>
      </c>
      <c r="BK155" s="191">
        <f>SUM(BK157:BK157)</f>
        <v>680384550</v>
      </c>
      <c r="BL155" s="191">
        <f>SUM(BL157:BL157)</f>
        <v>0</v>
      </c>
      <c r="BM155" s="191">
        <f>SUM(BM157:BM157)</f>
        <v>0</v>
      </c>
      <c r="BN155" s="191">
        <f>+BK155-BL155-BM155</f>
        <v>680384550</v>
      </c>
      <c r="BP155" s="288" t="s">
        <v>13</v>
      </c>
      <c r="BQ155" s="289">
        <f>SUM(BQ157:BQ157)</f>
        <v>680384550</v>
      </c>
      <c r="BR155" s="289">
        <f>SUM(BR157:BR157)</f>
        <v>0</v>
      </c>
      <c r="BS155" s="289">
        <f>SUM(BS157:BS157)</f>
        <v>0</v>
      </c>
      <c r="BT155" s="289">
        <f>+BQ155-BR155-BS155</f>
        <v>680384550</v>
      </c>
      <c r="BV155" s="345" t="s">
        <v>13</v>
      </c>
      <c r="BW155" s="348">
        <f>SUM(BW157:BW157)</f>
        <v>680384550</v>
      </c>
      <c r="BX155" s="348">
        <f>SUM(BX157:BX157)</f>
        <v>0</v>
      </c>
      <c r="BY155" s="348">
        <f>SUM(BY157:BY157)</f>
        <v>0</v>
      </c>
      <c r="BZ155" s="348">
        <f>+BW155-BX155-BY155</f>
        <v>680384550</v>
      </c>
      <c r="CA155" s="280">
        <f>+BZ155</f>
        <v>680384550</v>
      </c>
      <c r="CB155" s="207">
        <f>+CA156-CA155</f>
        <v>-680384550</v>
      </c>
      <c r="CC155" s="206"/>
    </row>
    <row r="156" spans="1:81" x14ac:dyDescent="0.2">
      <c r="A156" s="11" t="s">
        <v>1</v>
      </c>
      <c r="B156" s="308"/>
      <c r="C156" s="308"/>
      <c r="D156" s="308"/>
      <c r="E156" s="308"/>
      <c r="F156" s="310"/>
      <c r="H156" s="28" t="s">
        <v>1</v>
      </c>
      <c r="I156" s="29"/>
      <c r="J156" s="29"/>
      <c r="K156" s="29"/>
      <c r="L156" s="29"/>
      <c r="N156" s="60" t="s">
        <v>1</v>
      </c>
      <c r="O156" s="61"/>
      <c r="P156" s="61"/>
      <c r="Q156" s="61"/>
      <c r="R156" s="61"/>
      <c r="T156" s="91" t="s">
        <v>1</v>
      </c>
      <c r="U156" s="92"/>
      <c r="V156" s="92"/>
      <c r="W156" s="92"/>
      <c r="X156" s="92"/>
      <c r="Z156" s="121" t="s">
        <v>1</v>
      </c>
      <c r="AA156" s="122"/>
      <c r="AB156" s="122"/>
      <c r="AC156" s="122"/>
      <c r="AD156" s="122"/>
      <c r="AF156" s="151" t="s">
        <v>1</v>
      </c>
      <c r="AG156" s="152"/>
      <c r="AH156" s="152"/>
      <c r="AI156" s="152"/>
      <c r="AJ156" s="152"/>
      <c r="AL156" s="183" t="s">
        <v>1</v>
      </c>
      <c r="AM156" s="184"/>
      <c r="AN156" s="184"/>
      <c r="AO156" s="184"/>
      <c r="AP156" s="184"/>
      <c r="AR156" s="151" t="s">
        <v>1</v>
      </c>
      <c r="AS156" s="152"/>
      <c r="AT156" s="152"/>
      <c r="AU156" s="152"/>
      <c r="AV156" s="152"/>
      <c r="AX156" s="217" t="s">
        <v>1</v>
      </c>
      <c r="AY156" s="218"/>
      <c r="AZ156" s="226"/>
      <c r="BA156" s="226"/>
      <c r="BB156" s="218"/>
      <c r="BD156" s="249" t="s">
        <v>1</v>
      </c>
      <c r="BE156" s="250"/>
      <c r="BF156" s="250"/>
      <c r="BG156" s="250"/>
      <c r="BH156" s="250"/>
      <c r="BJ156" s="271" t="s">
        <v>1</v>
      </c>
      <c r="BK156" s="192"/>
      <c r="BL156" s="192"/>
      <c r="BM156" s="192"/>
      <c r="BN156" s="192"/>
      <c r="BP156" s="290" t="s">
        <v>1</v>
      </c>
      <c r="BQ156" s="291"/>
      <c r="BR156" s="291"/>
      <c r="BS156" s="291"/>
      <c r="BT156" s="291"/>
      <c r="BV156" s="374" t="s">
        <v>1</v>
      </c>
      <c r="BW156" s="375"/>
      <c r="BX156" s="375"/>
      <c r="BY156" s="375"/>
      <c r="BZ156" s="375"/>
      <c r="CA156" s="206"/>
      <c r="CC156" s="206"/>
    </row>
    <row r="157" spans="1:81" ht="12" customHeight="1" x14ac:dyDescent="0.2">
      <c r="A157" s="13" t="s">
        <v>35</v>
      </c>
      <c r="B157" s="317">
        <v>680384550</v>
      </c>
      <c r="C157" s="316">
        <v>0</v>
      </c>
      <c r="D157" s="316">
        <v>0</v>
      </c>
      <c r="E157" s="76">
        <f t="shared" ref="E157" si="436">+B157-C157-D157</f>
        <v>680384550</v>
      </c>
      <c r="F157" s="310"/>
      <c r="H157" s="30" t="s">
        <v>35</v>
      </c>
      <c r="I157" s="31">
        <f t="shared" ref="I157" si="437">+E157</f>
        <v>680384550</v>
      </c>
      <c r="J157" s="31">
        <v>0</v>
      </c>
      <c r="K157" s="31">
        <v>0</v>
      </c>
      <c r="L157" s="31">
        <f>+I157-J157-K157</f>
        <v>680384550</v>
      </c>
      <c r="N157" s="62" t="s">
        <v>35</v>
      </c>
      <c r="O157" s="63">
        <f t="shared" ref="O157" si="438">+L157</f>
        <v>680384550</v>
      </c>
      <c r="P157" s="63">
        <v>0</v>
      </c>
      <c r="Q157" s="63">
        <v>0</v>
      </c>
      <c r="R157" s="63">
        <f>+O157-P157-Q157</f>
        <v>680384550</v>
      </c>
      <c r="T157" s="93" t="s">
        <v>35</v>
      </c>
      <c r="U157" s="94">
        <f t="shared" ref="U157" si="439">+R157</f>
        <v>680384550</v>
      </c>
      <c r="V157" s="94">
        <v>0</v>
      </c>
      <c r="W157" s="94">
        <v>0</v>
      </c>
      <c r="X157" s="94">
        <f>+U157-V157-W157</f>
        <v>680384550</v>
      </c>
      <c r="Z157" s="123" t="s">
        <v>35</v>
      </c>
      <c r="AA157" s="124">
        <f t="shared" ref="AA157" si="440">+X157</f>
        <v>680384550</v>
      </c>
      <c r="AB157" s="124">
        <v>0</v>
      </c>
      <c r="AC157" s="124">
        <v>0</v>
      </c>
      <c r="AD157" s="124">
        <f>+AA157-AB157-AC157</f>
        <v>680384550</v>
      </c>
      <c r="AF157" s="153" t="s">
        <v>35</v>
      </c>
      <c r="AG157" s="154">
        <f t="shared" ref="AG157" si="441">+AD157</f>
        <v>680384550</v>
      </c>
      <c r="AH157" s="154">
        <v>0</v>
      </c>
      <c r="AI157" s="154">
        <v>0</v>
      </c>
      <c r="AJ157" s="154">
        <f>+AG157-AH157-AI157</f>
        <v>680384550</v>
      </c>
      <c r="AL157" s="185" t="s">
        <v>35</v>
      </c>
      <c r="AM157" s="186">
        <f t="shared" ref="AM157" si="442">+AJ157</f>
        <v>680384550</v>
      </c>
      <c r="AN157" s="186">
        <v>0</v>
      </c>
      <c r="AO157" s="186">
        <v>0</v>
      </c>
      <c r="AP157" s="186">
        <f>+AM157-AN157-AO157</f>
        <v>680384550</v>
      </c>
      <c r="AR157" s="153" t="s">
        <v>35</v>
      </c>
      <c r="AS157" s="154">
        <f t="shared" ref="AS157" si="443">+AP157</f>
        <v>680384550</v>
      </c>
      <c r="AT157" s="154">
        <v>0</v>
      </c>
      <c r="AU157" s="154">
        <v>0</v>
      </c>
      <c r="AV157" s="154">
        <f>+AS157-AT157-AU157</f>
        <v>680384550</v>
      </c>
      <c r="AX157" s="219" t="s">
        <v>35</v>
      </c>
      <c r="AY157" s="220">
        <f t="shared" ref="AY157" si="444">+AV157</f>
        <v>680384550</v>
      </c>
      <c r="AZ157" s="221">
        <v>0</v>
      </c>
      <c r="BA157" s="221">
        <v>0</v>
      </c>
      <c r="BB157" s="220">
        <f>+AY157-AZ157-BA157</f>
        <v>680384550</v>
      </c>
      <c r="BD157" s="251" t="s">
        <v>35</v>
      </c>
      <c r="BE157" s="252">
        <f t="shared" ref="BE157" si="445">+BB157</f>
        <v>680384550</v>
      </c>
      <c r="BF157" s="252">
        <v>0</v>
      </c>
      <c r="BG157" s="252">
        <v>0</v>
      </c>
      <c r="BH157" s="252">
        <f>+BE157-BF157-BG157</f>
        <v>680384550</v>
      </c>
      <c r="BJ157" s="193" t="s">
        <v>35</v>
      </c>
      <c r="BK157" s="187">
        <f t="shared" ref="BK157" si="446">+BH157</f>
        <v>680384550</v>
      </c>
      <c r="BL157" s="187">
        <v>0</v>
      </c>
      <c r="BM157" s="187">
        <v>0</v>
      </c>
      <c r="BN157" s="187">
        <f>+BK157-BL157-BM157</f>
        <v>680384550</v>
      </c>
      <c r="BP157" s="292" t="s">
        <v>35</v>
      </c>
      <c r="BQ157" s="293">
        <f t="shared" ref="BQ157" si="447">+BN157</f>
        <v>680384550</v>
      </c>
      <c r="BR157" s="293">
        <v>0</v>
      </c>
      <c r="BS157" s="293">
        <v>0</v>
      </c>
      <c r="BT157" s="293">
        <f>+BQ157-BR157-BS157</f>
        <v>680384550</v>
      </c>
      <c r="BV157" s="376" t="s">
        <v>35</v>
      </c>
      <c r="BW157" s="377">
        <f>+B157</f>
        <v>680384550</v>
      </c>
      <c r="BX157" s="377">
        <f t="shared" ref="BX157" si="448">+C157+J157+P157+V157+AB157+AH157+AN157+AT157+AZ157+BF157+BL157+BR157</f>
        <v>0</v>
      </c>
      <c r="BY157" s="377">
        <f t="shared" ref="BY157" si="449">+D157+K157+Q157+W157+AC157+AI157+AO157+AU157+BA157+BG157+BM157+BS157</f>
        <v>0</v>
      </c>
      <c r="BZ157" s="377">
        <f t="shared" ref="BZ157" si="450">+BW157-BX157-BY157</f>
        <v>680384550</v>
      </c>
      <c r="CC157" s="206"/>
    </row>
    <row r="158" spans="1:81" hidden="1" x14ac:dyDescent="0.2">
      <c r="A158" s="3"/>
      <c r="B158" s="263"/>
      <c r="C158" s="263"/>
      <c r="D158" s="263"/>
      <c r="E158" s="263"/>
      <c r="F158" s="310"/>
      <c r="H158" s="25"/>
      <c r="I158" s="24"/>
      <c r="J158" s="24"/>
      <c r="K158" s="24"/>
      <c r="L158" s="24"/>
      <c r="N158" s="57"/>
      <c r="O158" s="56"/>
      <c r="P158" s="56"/>
      <c r="Q158" s="56"/>
      <c r="R158" s="56"/>
      <c r="T158" s="88"/>
      <c r="U158" s="87"/>
      <c r="V158" s="87"/>
      <c r="W158" s="87"/>
      <c r="X158" s="87"/>
      <c r="Z158" s="118"/>
      <c r="AA158" s="117"/>
      <c r="AB158" s="117"/>
      <c r="AC158" s="117"/>
      <c r="AD158" s="117"/>
      <c r="AF158" s="148"/>
      <c r="AG158" s="147"/>
      <c r="AH158" s="147"/>
      <c r="AI158" s="147"/>
      <c r="AJ158" s="147"/>
      <c r="AL158" s="180"/>
      <c r="AM158" s="179"/>
      <c r="AN158" s="179"/>
      <c r="AO158" s="179"/>
      <c r="AP158" s="179"/>
      <c r="AR158" s="148"/>
      <c r="AS158" s="147"/>
      <c r="AT158" s="147"/>
      <c r="AU158" s="147"/>
      <c r="AV158" s="147"/>
      <c r="AX158" s="214"/>
      <c r="AY158" s="213"/>
      <c r="AZ158" s="229"/>
      <c r="BA158" s="229"/>
      <c r="BB158" s="213"/>
      <c r="BD158" s="246"/>
      <c r="BE158" s="245"/>
      <c r="BF158" s="245"/>
      <c r="BG158" s="245"/>
      <c r="BH158" s="245"/>
      <c r="BJ158" s="269"/>
      <c r="BK158" s="195"/>
      <c r="BL158" s="195"/>
      <c r="BM158" s="195"/>
      <c r="BN158" s="195"/>
      <c r="BP158" s="287"/>
      <c r="BQ158" s="286"/>
      <c r="BR158" s="286"/>
      <c r="BS158" s="286"/>
      <c r="BT158" s="286"/>
      <c r="BV158" s="344"/>
      <c r="BW158" s="349"/>
      <c r="BX158" s="349"/>
      <c r="BY158" s="349"/>
      <c r="BZ158" s="349"/>
      <c r="CC158" s="206"/>
    </row>
    <row r="159" spans="1:81" ht="2.25" customHeight="1" x14ac:dyDescent="0.2">
      <c r="A159" s="3"/>
      <c r="B159" s="263"/>
      <c r="C159" s="263"/>
      <c r="D159" s="263"/>
      <c r="E159" s="263"/>
      <c r="F159" s="310"/>
      <c r="H159" s="25"/>
      <c r="I159" s="24"/>
      <c r="J159" s="24"/>
      <c r="K159" s="24"/>
      <c r="L159" s="24"/>
      <c r="N159" s="57"/>
      <c r="O159" s="56"/>
      <c r="P159" s="56"/>
      <c r="Q159" s="56"/>
      <c r="R159" s="56"/>
      <c r="T159" s="88"/>
      <c r="U159" s="87"/>
      <c r="V159" s="87"/>
      <c r="W159" s="87"/>
      <c r="X159" s="87"/>
      <c r="Z159" s="118"/>
      <c r="AA159" s="117"/>
      <c r="AB159" s="117"/>
      <c r="AC159" s="117"/>
      <c r="AD159" s="117"/>
      <c r="AF159" s="148"/>
      <c r="AG159" s="147"/>
      <c r="AH159" s="147"/>
      <c r="AI159" s="147"/>
      <c r="AJ159" s="147"/>
      <c r="AL159" s="180"/>
      <c r="AM159" s="179"/>
      <c r="AN159" s="179"/>
      <c r="AO159" s="179"/>
      <c r="AP159" s="179"/>
      <c r="AR159" s="148"/>
      <c r="AS159" s="147"/>
      <c r="AT159" s="147"/>
      <c r="AU159" s="147"/>
      <c r="AV159" s="147"/>
      <c r="AX159" s="214"/>
      <c r="AY159" s="213"/>
      <c r="AZ159" s="229"/>
      <c r="BA159" s="229"/>
      <c r="BB159" s="213"/>
      <c r="BD159" s="246"/>
      <c r="BE159" s="245"/>
      <c r="BF159" s="245"/>
      <c r="BG159" s="245"/>
      <c r="BH159" s="245"/>
      <c r="BJ159" s="269"/>
      <c r="BK159" s="195"/>
      <c r="BL159" s="195"/>
      <c r="BM159" s="195"/>
      <c r="BN159" s="195"/>
      <c r="BP159" s="287"/>
      <c r="BQ159" s="286"/>
      <c r="BR159" s="286"/>
      <c r="BS159" s="286"/>
      <c r="BT159" s="286"/>
      <c r="BV159" s="344"/>
      <c r="BW159" s="349"/>
      <c r="BX159" s="349"/>
      <c r="BY159" s="349"/>
      <c r="BZ159" s="349"/>
      <c r="CC159" s="206"/>
    </row>
    <row r="160" spans="1:81" ht="15.75" x14ac:dyDescent="0.2">
      <c r="A160" s="1" t="s">
        <v>9</v>
      </c>
      <c r="B160" s="263"/>
      <c r="C160" s="263"/>
      <c r="D160" s="263"/>
      <c r="E160" s="263"/>
      <c r="F160" s="310"/>
      <c r="H160" s="23" t="s">
        <v>9</v>
      </c>
      <c r="I160" s="24"/>
      <c r="J160" s="24"/>
      <c r="K160" s="24"/>
      <c r="L160" s="24"/>
      <c r="N160" s="55" t="s">
        <v>9</v>
      </c>
      <c r="O160" s="56"/>
      <c r="P160" s="56"/>
      <c r="Q160" s="56"/>
      <c r="R160" s="56"/>
      <c r="T160" s="86" t="s">
        <v>9</v>
      </c>
      <c r="U160" s="87"/>
      <c r="V160" s="87"/>
      <c r="W160" s="87"/>
      <c r="X160" s="87"/>
      <c r="Z160" s="116" t="s">
        <v>9</v>
      </c>
      <c r="AA160" s="117"/>
      <c r="AB160" s="117"/>
      <c r="AC160" s="117"/>
      <c r="AD160" s="117"/>
      <c r="AF160" s="146" t="s">
        <v>9</v>
      </c>
      <c r="AG160" s="147"/>
      <c r="AH160" s="147"/>
      <c r="AI160" s="147"/>
      <c r="AJ160" s="147"/>
      <c r="AL160" s="178" t="s">
        <v>9</v>
      </c>
      <c r="AM160" s="179"/>
      <c r="AN160" s="179"/>
      <c r="AO160" s="179"/>
      <c r="AP160" s="179"/>
      <c r="AR160" s="146" t="s">
        <v>9</v>
      </c>
      <c r="AS160" s="147"/>
      <c r="AT160" s="147"/>
      <c r="AU160" s="147"/>
      <c r="AV160" s="147"/>
      <c r="AX160" s="212" t="s">
        <v>9</v>
      </c>
      <c r="AY160" s="213"/>
      <c r="AZ160" s="229"/>
      <c r="BA160" s="229"/>
      <c r="BB160" s="213"/>
      <c r="BD160" s="244" t="s">
        <v>9</v>
      </c>
      <c r="BE160" s="245"/>
      <c r="BF160" s="245"/>
      <c r="BG160" s="245"/>
      <c r="BH160" s="245"/>
      <c r="BJ160" s="268" t="s">
        <v>9</v>
      </c>
      <c r="BK160" s="195"/>
      <c r="BL160" s="195"/>
      <c r="BM160" s="195"/>
      <c r="BN160" s="195"/>
      <c r="BP160" s="285" t="s">
        <v>9</v>
      </c>
      <c r="BQ160" s="286"/>
      <c r="BR160" s="286"/>
      <c r="BS160" s="286"/>
      <c r="BT160" s="286"/>
      <c r="BV160" s="23" t="s">
        <v>9</v>
      </c>
      <c r="BW160" s="383"/>
      <c r="BX160" s="383"/>
      <c r="BY160" s="383"/>
      <c r="BZ160" s="383"/>
      <c r="CC160" s="206"/>
    </row>
    <row r="161" spans="1:81" x14ac:dyDescent="0.2">
      <c r="A161" s="3"/>
      <c r="B161" s="263"/>
      <c r="C161" s="263"/>
      <c r="D161" s="263"/>
      <c r="E161" s="263"/>
      <c r="F161" s="310"/>
      <c r="H161" s="25"/>
      <c r="I161" s="24"/>
      <c r="J161" s="24"/>
      <c r="K161" s="24"/>
      <c r="L161" s="24"/>
      <c r="N161" s="57"/>
      <c r="O161" s="56"/>
      <c r="P161" s="56"/>
      <c r="Q161" s="56"/>
      <c r="R161" s="56"/>
      <c r="T161" s="88"/>
      <c r="U161" s="87"/>
      <c r="V161" s="87"/>
      <c r="W161" s="87"/>
      <c r="X161" s="87"/>
      <c r="Z161" s="118"/>
      <c r="AA161" s="117"/>
      <c r="AB161" s="117"/>
      <c r="AC161" s="117"/>
      <c r="AD161" s="117"/>
      <c r="AF161" s="148"/>
      <c r="AG161" s="147"/>
      <c r="AH161" s="147"/>
      <c r="AI161" s="147"/>
      <c r="AJ161" s="147"/>
      <c r="AL161" s="180"/>
      <c r="AM161" s="179"/>
      <c r="AN161" s="179"/>
      <c r="AO161" s="179"/>
      <c r="AP161" s="179"/>
      <c r="AR161" s="148"/>
      <c r="AS161" s="147"/>
      <c r="AT161" s="147"/>
      <c r="AU161" s="147"/>
      <c r="AV161" s="147"/>
      <c r="AX161" s="214"/>
      <c r="AY161" s="213"/>
      <c r="AZ161" s="229"/>
      <c r="BA161" s="229"/>
      <c r="BB161" s="213"/>
      <c r="BD161" s="246"/>
      <c r="BE161" s="245"/>
      <c r="BF161" s="245"/>
      <c r="BG161" s="245"/>
      <c r="BH161" s="245"/>
      <c r="BJ161" s="269"/>
      <c r="BK161" s="195"/>
      <c r="BL161" s="195"/>
      <c r="BM161" s="195"/>
      <c r="BN161" s="195"/>
      <c r="BP161" s="287"/>
      <c r="BQ161" s="286"/>
      <c r="BR161" s="286"/>
      <c r="BS161" s="286"/>
      <c r="BT161" s="286"/>
      <c r="BV161" s="344"/>
      <c r="BW161" s="349"/>
      <c r="BX161" s="349"/>
      <c r="BY161" s="349"/>
      <c r="BZ161" s="349"/>
      <c r="CC161" s="206"/>
    </row>
    <row r="162" spans="1:81" s="19" customFormat="1" x14ac:dyDescent="0.2">
      <c r="A162" s="15" t="s">
        <v>13</v>
      </c>
      <c r="B162" s="307">
        <f>SUM(B164:B165)</f>
        <v>10675224620</v>
      </c>
      <c r="C162" s="307">
        <f t="shared" ref="C162:D162" si="451">SUM(C164:C165)</f>
        <v>0</v>
      </c>
      <c r="D162" s="307">
        <f t="shared" si="451"/>
        <v>0</v>
      </c>
      <c r="E162" s="307">
        <f>+B162-C162-D162</f>
        <v>10675224620</v>
      </c>
      <c r="F162" s="310"/>
      <c r="H162" s="26" t="s">
        <v>13</v>
      </c>
      <c r="I162" s="27">
        <f>SUM(I164:I165)</f>
        <v>10675224620</v>
      </c>
      <c r="J162" s="27">
        <f t="shared" ref="J162:K162" si="452">SUM(J164:J165)</f>
        <v>0</v>
      </c>
      <c r="K162" s="27">
        <f t="shared" si="452"/>
        <v>0</v>
      </c>
      <c r="L162" s="27">
        <f>+I162-J162-K162</f>
        <v>10675224620</v>
      </c>
      <c r="N162" s="58" t="s">
        <v>13</v>
      </c>
      <c r="O162" s="59">
        <f>SUM(O164:O165)</f>
        <v>10675224620</v>
      </c>
      <c r="P162" s="59">
        <f t="shared" ref="P162:Q162" si="453">SUM(P164:P165)</f>
        <v>0</v>
      </c>
      <c r="Q162" s="59">
        <f t="shared" si="453"/>
        <v>0</v>
      </c>
      <c r="R162" s="59">
        <f>+O162-P162-Q162</f>
        <v>10675224620</v>
      </c>
      <c r="T162" s="89" t="s">
        <v>13</v>
      </c>
      <c r="U162" s="90">
        <f>SUM(U164:U165)</f>
        <v>10675224620</v>
      </c>
      <c r="V162" s="90">
        <f t="shared" ref="V162:W162" si="454">SUM(V164:V165)</f>
        <v>0</v>
      </c>
      <c r="W162" s="90">
        <f t="shared" si="454"/>
        <v>0</v>
      </c>
      <c r="X162" s="90">
        <f>+U162-V162-W162</f>
        <v>10675224620</v>
      </c>
      <c r="Z162" s="119" t="s">
        <v>13</v>
      </c>
      <c r="AA162" s="120">
        <f>SUM(AA164:AA165)</f>
        <v>10675224620</v>
      </c>
      <c r="AB162" s="120">
        <f t="shared" ref="AB162:AC162" si="455">SUM(AB164:AB165)</f>
        <v>0</v>
      </c>
      <c r="AC162" s="120">
        <f t="shared" si="455"/>
        <v>0</v>
      </c>
      <c r="AD162" s="120">
        <f>+AA162-AB162-AC162</f>
        <v>10675224620</v>
      </c>
      <c r="AF162" s="149" t="s">
        <v>13</v>
      </c>
      <c r="AG162" s="150">
        <f>SUM(AG164:AG165)</f>
        <v>10675224620</v>
      </c>
      <c r="AH162" s="150">
        <f t="shared" ref="AH162:AI162" si="456">SUM(AH164:AH165)</f>
        <v>0</v>
      </c>
      <c r="AI162" s="150">
        <f t="shared" si="456"/>
        <v>0</v>
      </c>
      <c r="AJ162" s="150">
        <f>+AG162-AH162-AI162</f>
        <v>10675224620</v>
      </c>
      <c r="AL162" s="181" t="s">
        <v>13</v>
      </c>
      <c r="AM162" s="182">
        <f>SUM(AM164:AM165)</f>
        <v>10675224620</v>
      </c>
      <c r="AN162" s="182">
        <f t="shared" ref="AN162:AO162" si="457">SUM(AN164:AN165)</f>
        <v>0</v>
      </c>
      <c r="AO162" s="182">
        <f t="shared" si="457"/>
        <v>0</v>
      </c>
      <c r="AP162" s="182">
        <f>+AM162-AN162-AO162</f>
        <v>10675224620</v>
      </c>
      <c r="AR162" s="149" t="s">
        <v>13</v>
      </c>
      <c r="AS162" s="150">
        <f>SUM(AS164:AS165)</f>
        <v>10675224620</v>
      </c>
      <c r="AT162" s="150">
        <f t="shared" ref="AT162:AU162" si="458">SUM(AT164:AT165)</f>
        <v>0</v>
      </c>
      <c r="AU162" s="150">
        <f t="shared" si="458"/>
        <v>0</v>
      </c>
      <c r="AV162" s="150">
        <f>+AS162-AT162-AU162</f>
        <v>10675224620</v>
      </c>
      <c r="AX162" s="215" t="s">
        <v>13</v>
      </c>
      <c r="AY162" s="216">
        <f>SUM(AY164:AY165)</f>
        <v>10675224620</v>
      </c>
      <c r="AZ162" s="225">
        <f t="shared" ref="AZ162:BA162" si="459">SUM(AZ164:AZ165)</f>
        <v>0</v>
      </c>
      <c r="BA162" s="225">
        <f t="shared" si="459"/>
        <v>0</v>
      </c>
      <c r="BB162" s="216">
        <f>+AY162-AZ162-BA162</f>
        <v>10675224620</v>
      </c>
      <c r="BD162" s="247" t="s">
        <v>13</v>
      </c>
      <c r="BE162" s="248">
        <f>SUM(BE164:BE165)</f>
        <v>10675224620</v>
      </c>
      <c r="BF162" s="248">
        <f t="shared" ref="BF162:BG162" si="460">SUM(BF164:BF165)</f>
        <v>0</v>
      </c>
      <c r="BG162" s="248">
        <f t="shared" si="460"/>
        <v>0</v>
      </c>
      <c r="BH162" s="248">
        <f>+BE162-BF162-BG162</f>
        <v>10675224620</v>
      </c>
      <c r="BJ162" s="270" t="s">
        <v>13</v>
      </c>
      <c r="BK162" s="191">
        <f>SUM(BK164:BK165)</f>
        <v>10675224620</v>
      </c>
      <c r="BL162" s="191">
        <f t="shared" ref="BL162:BM162" si="461">SUM(BL164:BL165)</f>
        <v>0</v>
      </c>
      <c r="BM162" s="191">
        <f t="shared" si="461"/>
        <v>0</v>
      </c>
      <c r="BN162" s="191">
        <f>+BK162-BL162-BM162</f>
        <v>10675224620</v>
      </c>
      <c r="BP162" s="288" t="s">
        <v>13</v>
      </c>
      <c r="BQ162" s="289">
        <f>SUM(BQ164:BQ165)</f>
        <v>10675224620</v>
      </c>
      <c r="BR162" s="289">
        <f t="shared" ref="BR162:BS162" si="462">SUM(BR164:BR165)</f>
        <v>0</v>
      </c>
      <c r="BS162" s="289">
        <f t="shared" si="462"/>
        <v>0</v>
      </c>
      <c r="BT162" s="289">
        <f>+BQ162-BR162-BS162</f>
        <v>10675224620</v>
      </c>
      <c r="BV162" s="345" t="s">
        <v>13</v>
      </c>
      <c r="BW162" s="348">
        <f>SUM(BW164:BW165)</f>
        <v>10675224620</v>
      </c>
      <c r="BX162" s="348">
        <f t="shared" ref="BX162:BY162" si="463">SUM(BX164:BX165)</f>
        <v>0</v>
      </c>
      <c r="BY162" s="348">
        <f t="shared" si="463"/>
        <v>0</v>
      </c>
      <c r="BZ162" s="348">
        <f>+BW162-BX162-BY162</f>
        <v>10675224620</v>
      </c>
      <c r="CA162" s="280">
        <f>+BZ162</f>
        <v>10675224620</v>
      </c>
      <c r="CB162" s="207">
        <f>+CA163-CA162</f>
        <v>-10675224620</v>
      </c>
      <c r="CC162" s="206"/>
    </row>
    <row r="163" spans="1:81" x14ac:dyDescent="0.2">
      <c r="A163" s="11" t="s">
        <v>1</v>
      </c>
      <c r="B163" s="308"/>
      <c r="C163" s="308"/>
      <c r="D163" s="308"/>
      <c r="E163" s="308"/>
      <c r="F163" s="310"/>
      <c r="H163" s="28" t="s">
        <v>1</v>
      </c>
      <c r="I163" s="29"/>
      <c r="J163" s="29"/>
      <c r="K163" s="29"/>
      <c r="L163" s="29"/>
      <c r="N163" s="60" t="s">
        <v>1</v>
      </c>
      <c r="O163" s="61"/>
      <c r="P163" s="61"/>
      <c r="Q163" s="61"/>
      <c r="R163" s="61"/>
      <c r="T163" s="91" t="s">
        <v>1</v>
      </c>
      <c r="U163" s="92"/>
      <c r="V163" s="92"/>
      <c r="W163" s="92"/>
      <c r="X163" s="92"/>
      <c r="Z163" s="121" t="s">
        <v>1</v>
      </c>
      <c r="AA163" s="122"/>
      <c r="AB163" s="122"/>
      <c r="AC163" s="122"/>
      <c r="AD163" s="122"/>
      <c r="AF163" s="151" t="s">
        <v>1</v>
      </c>
      <c r="AG163" s="152"/>
      <c r="AH163" s="152"/>
      <c r="AI163" s="152"/>
      <c r="AJ163" s="152"/>
      <c r="AL163" s="183" t="s">
        <v>1</v>
      </c>
      <c r="AM163" s="184"/>
      <c r="AN163" s="184"/>
      <c r="AO163" s="184"/>
      <c r="AP163" s="184"/>
      <c r="AR163" s="151" t="s">
        <v>1</v>
      </c>
      <c r="AS163" s="152"/>
      <c r="AT163" s="152"/>
      <c r="AU163" s="152"/>
      <c r="AV163" s="152"/>
      <c r="AX163" s="217" t="s">
        <v>1</v>
      </c>
      <c r="AY163" s="218"/>
      <c r="AZ163" s="226"/>
      <c r="BA163" s="226"/>
      <c r="BB163" s="218"/>
      <c r="BD163" s="249" t="s">
        <v>1</v>
      </c>
      <c r="BE163" s="250"/>
      <c r="BF163" s="250"/>
      <c r="BG163" s="250"/>
      <c r="BH163" s="250"/>
      <c r="BJ163" s="271" t="s">
        <v>1</v>
      </c>
      <c r="BK163" s="192"/>
      <c r="BL163" s="192"/>
      <c r="BM163" s="192"/>
      <c r="BN163" s="192"/>
      <c r="BP163" s="290" t="s">
        <v>1</v>
      </c>
      <c r="BQ163" s="291"/>
      <c r="BR163" s="291"/>
      <c r="BS163" s="291"/>
      <c r="BT163" s="291"/>
      <c r="BV163" s="374" t="s">
        <v>1</v>
      </c>
      <c r="BW163" s="375"/>
      <c r="BX163" s="375"/>
      <c r="BY163" s="375"/>
      <c r="BZ163" s="375"/>
      <c r="CA163" s="206"/>
      <c r="CC163" s="206"/>
    </row>
    <row r="164" spans="1:81" x14ac:dyDescent="0.2">
      <c r="A164" s="13" t="s">
        <v>35</v>
      </c>
      <c r="B164" s="317">
        <v>10667196617</v>
      </c>
      <c r="C164" s="316">
        <v>0</v>
      </c>
      <c r="D164" s="316">
        <v>0</v>
      </c>
      <c r="E164" s="76">
        <f t="shared" ref="E164:E165" si="464">+B164-C164-D164</f>
        <v>10667196617</v>
      </c>
      <c r="F164" s="310">
        <v>7509</v>
      </c>
      <c r="H164" s="30" t="s">
        <v>35</v>
      </c>
      <c r="I164" s="31">
        <f t="shared" ref="I164:I165" si="465">+E164</f>
        <v>10667196617</v>
      </c>
      <c r="J164" s="31">
        <v>0</v>
      </c>
      <c r="K164" s="31">
        <v>0</v>
      </c>
      <c r="L164" s="31">
        <f>+I164-J164-K164</f>
        <v>10667196617</v>
      </c>
      <c r="N164" s="62" t="s">
        <v>35</v>
      </c>
      <c r="O164" s="63">
        <f t="shared" ref="O164:O165" si="466">+L164</f>
        <v>10667196617</v>
      </c>
      <c r="P164" s="63">
        <v>0</v>
      </c>
      <c r="Q164" s="63">
        <v>0</v>
      </c>
      <c r="R164" s="63">
        <f>+O164-P164-Q164</f>
        <v>10667196617</v>
      </c>
      <c r="T164" s="93" t="s">
        <v>35</v>
      </c>
      <c r="U164" s="94">
        <f t="shared" ref="U164:U165" si="467">+R164</f>
        <v>10667196617</v>
      </c>
      <c r="V164" s="94">
        <v>0</v>
      </c>
      <c r="W164" s="94">
        <v>0</v>
      </c>
      <c r="X164" s="94">
        <f>+U164-V164-W164</f>
        <v>10667196617</v>
      </c>
      <c r="Z164" s="123" t="s">
        <v>35</v>
      </c>
      <c r="AA164" s="124">
        <f t="shared" ref="AA164:AA165" si="468">+X164</f>
        <v>10667196617</v>
      </c>
      <c r="AB164" s="124">
        <v>0</v>
      </c>
      <c r="AC164" s="124">
        <v>0</v>
      </c>
      <c r="AD164" s="124">
        <f>+AA164-AB164-AC164</f>
        <v>10667196617</v>
      </c>
      <c r="AF164" s="153" t="s">
        <v>35</v>
      </c>
      <c r="AG164" s="154">
        <f t="shared" ref="AG164:AG165" si="469">+AD164</f>
        <v>10667196617</v>
      </c>
      <c r="AH164" s="154">
        <v>0</v>
      </c>
      <c r="AI164" s="154">
        <v>0</v>
      </c>
      <c r="AJ164" s="154">
        <f>+AG164-AH164-AI164</f>
        <v>10667196617</v>
      </c>
      <c r="AL164" s="185" t="s">
        <v>35</v>
      </c>
      <c r="AM164" s="186">
        <f t="shared" ref="AM164:AM165" si="470">+AJ164</f>
        <v>10667196617</v>
      </c>
      <c r="AN164" s="186">
        <v>0</v>
      </c>
      <c r="AO164" s="186">
        <v>0</v>
      </c>
      <c r="AP164" s="186">
        <f>+AM164-AN164-AO164</f>
        <v>10667196617</v>
      </c>
      <c r="AR164" s="153" t="s">
        <v>35</v>
      </c>
      <c r="AS164" s="154">
        <f t="shared" ref="AS164:AS165" si="471">+AP164</f>
        <v>10667196617</v>
      </c>
      <c r="AT164" s="154">
        <v>0</v>
      </c>
      <c r="AU164" s="154">
        <v>0</v>
      </c>
      <c r="AV164" s="154">
        <f>+AS164-AT164-AU164</f>
        <v>10667196617</v>
      </c>
      <c r="AX164" s="219" t="s">
        <v>35</v>
      </c>
      <c r="AY164" s="220">
        <f t="shared" ref="AY164:AY165" si="472">+AV164</f>
        <v>10667196617</v>
      </c>
      <c r="AZ164" s="221">
        <v>0</v>
      </c>
      <c r="BA164" s="221">
        <v>0</v>
      </c>
      <c r="BB164" s="220">
        <f>+AY164-AZ164-BA164</f>
        <v>10667196617</v>
      </c>
      <c r="BD164" s="251" t="s">
        <v>35</v>
      </c>
      <c r="BE164" s="252">
        <f t="shared" ref="BE164:BE165" si="473">+BB164</f>
        <v>10667196617</v>
      </c>
      <c r="BF164" s="252">
        <v>0</v>
      </c>
      <c r="BG164" s="252">
        <v>0</v>
      </c>
      <c r="BH164" s="252">
        <f>+BE164-BF164-BG164</f>
        <v>10667196617</v>
      </c>
      <c r="BJ164" s="193" t="s">
        <v>35</v>
      </c>
      <c r="BK164" s="187">
        <f t="shared" ref="BK164:BK165" si="474">+BH164</f>
        <v>10667196617</v>
      </c>
      <c r="BL164" s="187">
        <v>0</v>
      </c>
      <c r="BM164" s="187">
        <v>0</v>
      </c>
      <c r="BN164" s="187">
        <f>+BK164-BL164-BM164</f>
        <v>10667196617</v>
      </c>
      <c r="BP164" s="292" t="s">
        <v>35</v>
      </c>
      <c r="BQ164" s="293">
        <f t="shared" ref="BQ164:BQ165" si="475">+BN164</f>
        <v>10667196617</v>
      </c>
      <c r="BR164" s="293">
        <v>0</v>
      </c>
      <c r="BS164" s="293">
        <v>0</v>
      </c>
      <c r="BT164" s="293">
        <f>+BQ164-BR164-BS164</f>
        <v>10667196617</v>
      </c>
      <c r="BV164" s="376" t="s">
        <v>35</v>
      </c>
      <c r="BW164" s="377">
        <f t="shared" ref="BW164:BW165" si="476">+B164</f>
        <v>10667196617</v>
      </c>
      <c r="BX164" s="377">
        <f t="shared" ref="BX164:BX165" si="477">+C164+J164+P164+V164+AB164+AH164+AN164+AT164+AZ164+BF164+BL164+BR164</f>
        <v>0</v>
      </c>
      <c r="BY164" s="377">
        <f t="shared" ref="BY164:BY165" si="478">+D164+K164+Q164+W164+AC164+AI164+AO164+AU164+BA164+BG164+BM164+BS164</f>
        <v>0</v>
      </c>
      <c r="BZ164" s="377">
        <f t="shared" ref="BZ164:BZ165" si="479">+BW164-BX164-BY164</f>
        <v>10667196617</v>
      </c>
      <c r="CC164" s="206"/>
    </row>
    <row r="165" spans="1:81" x14ac:dyDescent="0.2">
      <c r="A165" s="14" t="s">
        <v>27</v>
      </c>
      <c r="B165" s="317">
        <v>8028003</v>
      </c>
      <c r="C165" s="316">
        <v>0</v>
      </c>
      <c r="D165" s="316">
        <v>0</v>
      </c>
      <c r="E165" s="76">
        <f t="shared" si="464"/>
        <v>8028003</v>
      </c>
      <c r="F165" s="310"/>
      <c r="H165" s="36" t="s">
        <v>27</v>
      </c>
      <c r="I165" s="31">
        <f t="shared" si="465"/>
        <v>8028003</v>
      </c>
      <c r="J165" s="31">
        <v>0</v>
      </c>
      <c r="K165" s="31">
        <v>0</v>
      </c>
      <c r="L165" s="31">
        <f>+I165-J165-K165</f>
        <v>8028003</v>
      </c>
      <c r="N165" s="68" t="s">
        <v>27</v>
      </c>
      <c r="O165" s="63">
        <f t="shared" si="466"/>
        <v>8028003</v>
      </c>
      <c r="P165" s="63">
        <v>0</v>
      </c>
      <c r="Q165" s="63">
        <v>0</v>
      </c>
      <c r="R165" s="63">
        <f>+O165-P165-Q165</f>
        <v>8028003</v>
      </c>
      <c r="T165" s="102" t="s">
        <v>27</v>
      </c>
      <c r="U165" s="94">
        <f t="shared" si="467"/>
        <v>8028003</v>
      </c>
      <c r="V165" s="94">
        <v>0</v>
      </c>
      <c r="W165" s="94">
        <v>0</v>
      </c>
      <c r="X165" s="94">
        <f>+U165-V165-W165</f>
        <v>8028003</v>
      </c>
      <c r="Z165" s="135" t="s">
        <v>27</v>
      </c>
      <c r="AA165" s="124">
        <f t="shared" si="468"/>
        <v>8028003</v>
      </c>
      <c r="AB165" s="124">
        <v>0</v>
      </c>
      <c r="AC165" s="124">
        <v>0</v>
      </c>
      <c r="AD165" s="124">
        <f>+AA165-AB165-AC165</f>
        <v>8028003</v>
      </c>
      <c r="AF165" s="165" t="s">
        <v>27</v>
      </c>
      <c r="AG165" s="154">
        <f t="shared" si="469"/>
        <v>8028003</v>
      </c>
      <c r="AH165" s="154">
        <v>0</v>
      </c>
      <c r="AI165" s="154">
        <v>0</v>
      </c>
      <c r="AJ165" s="154">
        <f>+AG165-AH165-AI165</f>
        <v>8028003</v>
      </c>
      <c r="AL165" s="199" t="s">
        <v>27</v>
      </c>
      <c r="AM165" s="186">
        <f t="shared" si="470"/>
        <v>8028003</v>
      </c>
      <c r="AN165" s="186">
        <v>0</v>
      </c>
      <c r="AO165" s="186">
        <v>0</v>
      </c>
      <c r="AP165" s="186">
        <f>+AM165-AN165-AO165</f>
        <v>8028003</v>
      </c>
      <c r="AR165" s="165" t="s">
        <v>27</v>
      </c>
      <c r="AS165" s="154">
        <f t="shared" si="471"/>
        <v>8028003</v>
      </c>
      <c r="AT165" s="154">
        <v>0</v>
      </c>
      <c r="AU165" s="154">
        <v>0</v>
      </c>
      <c r="AV165" s="154">
        <f>+AS165-AT165-AU165</f>
        <v>8028003</v>
      </c>
      <c r="AX165" s="232" t="s">
        <v>27</v>
      </c>
      <c r="AY165" s="220">
        <f t="shared" si="472"/>
        <v>8028003</v>
      </c>
      <c r="AZ165" s="221">
        <v>0</v>
      </c>
      <c r="BA165" s="221">
        <v>0</v>
      </c>
      <c r="BB165" s="220">
        <f>+AY165-AZ165-BA165</f>
        <v>8028003</v>
      </c>
      <c r="BD165" s="258" t="s">
        <v>27</v>
      </c>
      <c r="BE165" s="252">
        <f t="shared" si="473"/>
        <v>8028003</v>
      </c>
      <c r="BF165" s="252">
        <v>0</v>
      </c>
      <c r="BG165" s="252">
        <v>0</v>
      </c>
      <c r="BH165" s="252">
        <f>+BE165-BF165-BG165</f>
        <v>8028003</v>
      </c>
      <c r="BJ165" s="275" t="s">
        <v>27</v>
      </c>
      <c r="BK165" s="187">
        <f t="shared" si="474"/>
        <v>8028003</v>
      </c>
      <c r="BL165" s="187">
        <v>0</v>
      </c>
      <c r="BM165" s="187">
        <v>0</v>
      </c>
      <c r="BN165" s="187">
        <f>+BK165-BL165-BM165</f>
        <v>8028003</v>
      </c>
      <c r="BP165" s="299" t="s">
        <v>27</v>
      </c>
      <c r="BQ165" s="293">
        <f t="shared" si="475"/>
        <v>8028003</v>
      </c>
      <c r="BR165" s="293">
        <v>0</v>
      </c>
      <c r="BS165" s="293">
        <v>0</v>
      </c>
      <c r="BT165" s="293">
        <f>+BQ165-BR165-BS165</f>
        <v>8028003</v>
      </c>
      <c r="BV165" s="381" t="s">
        <v>27</v>
      </c>
      <c r="BW165" s="377">
        <f t="shared" si="476"/>
        <v>8028003</v>
      </c>
      <c r="BX165" s="377">
        <f t="shared" si="477"/>
        <v>0</v>
      </c>
      <c r="BY165" s="377">
        <f t="shared" si="478"/>
        <v>0</v>
      </c>
      <c r="BZ165" s="377">
        <f t="shared" si="479"/>
        <v>8028003</v>
      </c>
      <c r="CC165" s="206"/>
    </row>
    <row r="166" spans="1:81" ht="3" customHeight="1" x14ac:dyDescent="0.2">
      <c r="A166" s="2"/>
      <c r="B166" s="263"/>
      <c r="C166" s="263"/>
      <c r="D166" s="263"/>
      <c r="E166" s="263"/>
      <c r="F166" s="310"/>
      <c r="H166" s="37"/>
      <c r="I166" s="24"/>
      <c r="J166" s="24"/>
      <c r="K166" s="24"/>
      <c r="L166" s="24"/>
      <c r="N166" s="69"/>
      <c r="O166" s="56"/>
      <c r="P166" s="56"/>
      <c r="Q166" s="56"/>
      <c r="R166" s="56"/>
      <c r="T166" s="103"/>
      <c r="U166" s="87"/>
      <c r="V166" s="87"/>
      <c r="W166" s="87"/>
      <c r="X166" s="87"/>
      <c r="Z166" s="136"/>
      <c r="AA166" s="117"/>
      <c r="AB166" s="117"/>
      <c r="AC166" s="117"/>
      <c r="AD166" s="117"/>
      <c r="AF166" s="166"/>
      <c r="AG166" s="147"/>
      <c r="AH166" s="147"/>
      <c r="AI166" s="147"/>
      <c r="AJ166" s="147"/>
      <c r="AL166" s="200"/>
      <c r="AM166" s="179"/>
      <c r="AN166" s="179"/>
      <c r="AO166" s="179"/>
      <c r="AP166" s="179"/>
      <c r="AR166" s="166"/>
      <c r="AS166" s="147"/>
      <c r="AT166" s="147"/>
      <c r="AU166" s="147"/>
      <c r="AV166" s="147"/>
      <c r="AX166" s="233"/>
      <c r="AY166" s="213"/>
      <c r="AZ166" s="229"/>
      <c r="BA166" s="229"/>
      <c r="BB166" s="213"/>
      <c r="BD166" s="259"/>
      <c r="BE166" s="245"/>
      <c r="BF166" s="245"/>
      <c r="BG166" s="245"/>
      <c r="BH166" s="245"/>
      <c r="BJ166" s="276"/>
      <c r="BK166" s="195"/>
      <c r="BL166" s="195"/>
      <c r="BM166" s="195"/>
      <c r="BN166" s="195"/>
      <c r="BP166" s="300"/>
      <c r="BQ166" s="286"/>
      <c r="BR166" s="286"/>
      <c r="BS166" s="286"/>
      <c r="BT166" s="286"/>
      <c r="BV166" s="346"/>
      <c r="BW166" s="349"/>
      <c r="BX166" s="349"/>
      <c r="BY166" s="349"/>
      <c r="BZ166" s="349"/>
      <c r="CC166" s="206"/>
    </row>
    <row r="167" spans="1:81" ht="2.25" customHeight="1" x14ac:dyDescent="0.2">
      <c r="A167" s="3"/>
      <c r="B167" s="263"/>
      <c r="C167" s="263"/>
      <c r="D167" s="263"/>
      <c r="E167" s="263"/>
      <c r="F167" s="310"/>
      <c r="H167" s="25"/>
      <c r="I167" s="24"/>
      <c r="J167" s="24"/>
      <c r="K167" s="24"/>
      <c r="L167" s="24"/>
      <c r="N167" s="57"/>
      <c r="O167" s="56"/>
      <c r="P167" s="56"/>
      <c r="Q167" s="56"/>
      <c r="R167" s="56"/>
      <c r="T167" s="88"/>
      <c r="U167" s="87"/>
      <c r="V167" s="87"/>
      <c r="W167" s="87"/>
      <c r="X167" s="87"/>
      <c r="Z167" s="118"/>
      <c r="AA167" s="117"/>
      <c r="AB167" s="117"/>
      <c r="AC167" s="117"/>
      <c r="AD167" s="117"/>
      <c r="AF167" s="148"/>
      <c r="AG167" s="147"/>
      <c r="AH167" s="147"/>
      <c r="AI167" s="147"/>
      <c r="AJ167" s="147"/>
      <c r="AL167" s="180"/>
      <c r="AM167" s="179"/>
      <c r="AN167" s="179"/>
      <c r="AO167" s="179"/>
      <c r="AP167" s="179"/>
      <c r="AR167" s="148"/>
      <c r="AS167" s="147"/>
      <c r="AT167" s="147"/>
      <c r="AU167" s="147"/>
      <c r="AV167" s="147"/>
      <c r="AX167" s="214"/>
      <c r="AY167" s="213"/>
      <c r="AZ167" s="229"/>
      <c r="BA167" s="229"/>
      <c r="BB167" s="213"/>
      <c r="BD167" s="246"/>
      <c r="BE167" s="245"/>
      <c r="BF167" s="245"/>
      <c r="BG167" s="245"/>
      <c r="BH167" s="245"/>
      <c r="BJ167" s="269"/>
      <c r="BK167" s="195"/>
      <c r="BL167" s="195"/>
      <c r="BM167" s="195"/>
      <c r="BN167" s="195"/>
      <c r="BP167" s="287"/>
      <c r="BQ167" s="286"/>
      <c r="BR167" s="286"/>
      <c r="BS167" s="286"/>
      <c r="BT167" s="286"/>
      <c r="BV167" s="344"/>
      <c r="BW167" s="349"/>
      <c r="BX167" s="349"/>
      <c r="BY167" s="349"/>
      <c r="BZ167" s="349"/>
      <c r="CC167" s="206"/>
    </row>
    <row r="168" spans="1:81" ht="15.75" x14ac:dyDescent="0.2">
      <c r="A168" s="1" t="s">
        <v>10</v>
      </c>
      <c r="B168" s="312"/>
      <c r="C168" s="263"/>
      <c r="D168" s="263"/>
      <c r="E168" s="263"/>
      <c r="F168" s="310"/>
      <c r="H168" s="23" t="s">
        <v>10</v>
      </c>
      <c r="I168" s="24"/>
      <c r="J168" s="24"/>
      <c r="K168" s="24"/>
      <c r="L168" s="24"/>
      <c r="N168" s="55" t="s">
        <v>10</v>
      </c>
      <c r="O168" s="56"/>
      <c r="P168" s="56"/>
      <c r="Q168" s="56"/>
      <c r="R168" s="56"/>
      <c r="T168" s="86" t="s">
        <v>10</v>
      </c>
      <c r="U168" s="87"/>
      <c r="V168" s="87"/>
      <c r="W168" s="87"/>
      <c r="X168" s="87"/>
      <c r="Z168" s="116" t="s">
        <v>10</v>
      </c>
      <c r="AA168" s="117"/>
      <c r="AB168" s="117"/>
      <c r="AC168" s="117"/>
      <c r="AD168" s="117"/>
      <c r="AF168" s="146" t="s">
        <v>10</v>
      </c>
      <c r="AG168" s="147"/>
      <c r="AH168" s="147"/>
      <c r="AI168" s="147"/>
      <c r="AJ168" s="147"/>
      <c r="AL168" s="178" t="s">
        <v>10</v>
      </c>
      <c r="AM168" s="179"/>
      <c r="AN168" s="179"/>
      <c r="AO168" s="179"/>
      <c r="AP168" s="179"/>
      <c r="AR168" s="146" t="s">
        <v>10</v>
      </c>
      <c r="AS168" s="147"/>
      <c r="AT168" s="147"/>
      <c r="AU168" s="147"/>
      <c r="AV168" s="147"/>
      <c r="AX168" s="212" t="s">
        <v>10</v>
      </c>
      <c r="AY168" s="213"/>
      <c r="AZ168" s="229"/>
      <c r="BA168" s="229"/>
      <c r="BB168" s="213"/>
      <c r="BD168" s="244" t="s">
        <v>10</v>
      </c>
      <c r="BE168" s="245"/>
      <c r="BF168" s="245"/>
      <c r="BG168" s="245"/>
      <c r="BH168" s="245"/>
      <c r="BJ168" s="268" t="s">
        <v>10</v>
      </c>
      <c r="BK168" s="195"/>
      <c r="BL168" s="195"/>
      <c r="BM168" s="195"/>
      <c r="BN168" s="195"/>
      <c r="BP168" s="285" t="s">
        <v>10</v>
      </c>
      <c r="BQ168" s="286"/>
      <c r="BR168" s="286"/>
      <c r="BS168" s="286"/>
      <c r="BT168" s="286"/>
      <c r="BV168" s="23" t="s">
        <v>10</v>
      </c>
      <c r="BW168" s="383"/>
      <c r="BX168" s="383"/>
      <c r="BY168" s="383"/>
      <c r="BZ168" s="383"/>
      <c r="CC168" s="206"/>
    </row>
    <row r="169" spans="1:81" x14ac:dyDescent="0.2">
      <c r="A169" s="3"/>
      <c r="B169" s="263"/>
      <c r="C169" s="263"/>
      <c r="D169" s="263"/>
      <c r="E169" s="263"/>
      <c r="F169" s="310"/>
      <c r="H169" s="25"/>
      <c r="I169" s="24"/>
      <c r="J169" s="24"/>
      <c r="K169" s="24"/>
      <c r="L169" s="24"/>
      <c r="N169" s="57"/>
      <c r="O169" s="56"/>
      <c r="P169" s="56"/>
      <c r="Q169" s="56"/>
      <c r="R169" s="56"/>
      <c r="T169" s="88"/>
      <c r="U169" s="87"/>
      <c r="V169" s="87"/>
      <c r="W169" s="87"/>
      <c r="X169" s="87"/>
      <c r="Z169" s="118"/>
      <c r="AA169" s="117"/>
      <c r="AB169" s="117"/>
      <c r="AC169" s="117"/>
      <c r="AD169" s="117"/>
      <c r="AF169" s="148"/>
      <c r="AG169" s="147"/>
      <c r="AH169" s="147"/>
      <c r="AI169" s="147"/>
      <c r="AJ169" s="147"/>
      <c r="AL169" s="180"/>
      <c r="AM169" s="179"/>
      <c r="AN169" s="179"/>
      <c r="AO169" s="179"/>
      <c r="AP169" s="179"/>
      <c r="AR169" s="148"/>
      <c r="AS169" s="147"/>
      <c r="AT169" s="147"/>
      <c r="AU169" s="147"/>
      <c r="AV169" s="147"/>
      <c r="AX169" s="214"/>
      <c r="AY169" s="213"/>
      <c r="AZ169" s="229"/>
      <c r="BA169" s="229"/>
      <c r="BB169" s="213"/>
      <c r="BD169" s="246"/>
      <c r="BE169" s="245"/>
      <c r="BF169" s="245"/>
      <c r="BG169" s="245"/>
      <c r="BH169" s="245"/>
      <c r="BJ169" s="269"/>
      <c r="BK169" s="195"/>
      <c r="BL169" s="195"/>
      <c r="BM169" s="195"/>
      <c r="BN169" s="195"/>
      <c r="BP169" s="287"/>
      <c r="BQ169" s="286"/>
      <c r="BR169" s="286"/>
      <c r="BS169" s="286"/>
      <c r="BT169" s="286"/>
      <c r="BV169" s="344"/>
      <c r="BW169" s="349"/>
      <c r="BX169" s="349"/>
      <c r="BY169" s="349"/>
      <c r="BZ169" s="349"/>
      <c r="CC169" s="206"/>
    </row>
    <row r="170" spans="1:81" s="19" customFormat="1" x14ac:dyDescent="0.2">
      <c r="A170" s="15" t="s">
        <v>13</v>
      </c>
      <c r="B170" s="307">
        <f>SUM(B172:B173)</f>
        <v>148175464</v>
      </c>
      <c r="C170" s="307">
        <f t="shared" ref="C170:D170" si="480">SUM(C172:C173)</f>
        <v>0</v>
      </c>
      <c r="D170" s="307">
        <f t="shared" si="480"/>
        <v>0</v>
      </c>
      <c r="E170" s="307">
        <f>+B170-C170-D170</f>
        <v>148175464</v>
      </c>
      <c r="F170" s="310"/>
      <c r="H170" s="26" t="s">
        <v>13</v>
      </c>
      <c r="I170" s="27">
        <f>SUM(I172:I173)</f>
        <v>148175464</v>
      </c>
      <c r="J170" s="27">
        <f t="shared" ref="J170:K170" si="481">SUM(J172:J173)</f>
        <v>0</v>
      </c>
      <c r="K170" s="27">
        <f t="shared" si="481"/>
        <v>0</v>
      </c>
      <c r="L170" s="27">
        <f>+I170-J170-K170</f>
        <v>148175464</v>
      </c>
      <c r="N170" s="58" t="s">
        <v>13</v>
      </c>
      <c r="O170" s="59">
        <f>SUM(O172:O173)</f>
        <v>148175464</v>
      </c>
      <c r="P170" s="59">
        <f t="shared" ref="P170:Q170" si="482">SUM(P172:P173)</f>
        <v>0</v>
      </c>
      <c r="Q170" s="59">
        <f t="shared" si="482"/>
        <v>0</v>
      </c>
      <c r="R170" s="59">
        <f>+O170-P170-Q170</f>
        <v>148175464</v>
      </c>
      <c r="T170" s="89" t="s">
        <v>13</v>
      </c>
      <c r="U170" s="90">
        <f>SUM(U172:U173)</f>
        <v>148175464</v>
      </c>
      <c r="V170" s="90">
        <f t="shared" ref="V170:W170" si="483">SUM(V172:V173)</f>
        <v>0</v>
      </c>
      <c r="W170" s="90">
        <f t="shared" si="483"/>
        <v>0</v>
      </c>
      <c r="X170" s="90">
        <f>+U170-V170-W170</f>
        <v>148175464</v>
      </c>
      <c r="Z170" s="119" t="s">
        <v>13</v>
      </c>
      <c r="AA170" s="120">
        <f>SUM(AA172:AA173)</f>
        <v>148175464</v>
      </c>
      <c r="AB170" s="120">
        <f t="shared" ref="AB170:AC170" si="484">SUM(AB172:AB173)</f>
        <v>0</v>
      </c>
      <c r="AC170" s="120">
        <f t="shared" si="484"/>
        <v>0</v>
      </c>
      <c r="AD170" s="120">
        <f>+AA170-AB170-AC170</f>
        <v>148175464</v>
      </c>
      <c r="AF170" s="149" t="s">
        <v>13</v>
      </c>
      <c r="AG170" s="150">
        <f>SUM(AG172:AG173)</f>
        <v>148175464</v>
      </c>
      <c r="AH170" s="150">
        <f t="shared" ref="AH170:AI170" si="485">SUM(AH172:AH173)</f>
        <v>0</v>
      </c>
      <c r="AI170" s="150">
        <f t="shared" si="485"/>
        <v>0</v>
      </c>
      <c r="AJ170" s="150">
        <f>+AG170-AH170-AI170</f>
        <v>148175464</v>
      </c>
      <c r="AL170" s="181" t="s">
        <v>13</v>
      </c>
      <c r="AM170" s="182">
        <f>SUM(AM172:AM173)</f>
        <v>148175464</v>
      </c>
      <c r="AN170" s="182">
        <f t="shared" ref="AN170:AO170" si="486">SUM(AN172:AN173)</f>
        <v>0</v>
      </c>
      <c r="AO170" s="182">
        <f t="shared" si="486"/>
        <v>0</v>
      </c>
      <c r="AP170" s="182">
        <f>+AM170-AN170-AO170</f>
        <v>148175464</v>
      </c>
      <c r="AR170" s="149" t="s">
        <v>13</v>
      </c>
      <c r="AS170" s="150">
        <f>SUM(AS172:AS173)</f>
        <v>148175464</v>
      </c>
      <c r="AT170" s="150">
        <f t="shared" ref="AT170:AU170" si="487">SUM(AT172:AT173)</f>
        <v>0</v>
      </c>
      <c r="AU170" s="150">
        <f t="shared" si="487"/>
        <v>0</v>
      </c>
      <c r="AV170" s="150">
        <f>+AS170-AT170-AU170</f>
        <v>148175464</v>
      </c>
      <c r="AX170" s="215" t="s">
        <v>13</v>
      </c>
      <c r="AY170" s="216">
        <f>SUM(AY172:AY173)</f>
        <v>148175464</v>
      </c>
      <c r="AZ170" s="225">
        <f t="shared" ref="AZ170:BA170" si="488">SUM(AZ172:AZ173)</f>
        <v>0</v>
      </c>
      <c r="BA170" s="225">
        <f t="shared" si="488"/>
        <v>0</v>
      </c>
      <c r="BB170" s="216">
        <f>+AY170-AZ170-BA170</f>
        <v>148175464</v>
      </c>
      <c r="BD170" s="247" t="s">
        <v>13</v>
      </c>
      <c r="BE170" s="248">
        <f>SUM(BE172:BE173)</f>
        <v>148175464</v>
      </c>
      <c r="BF170" s="248">
        <f t="shared" ref="BF170:BG170" si="489">SUM(BF172:BF173)</f>
        <v>0</v>
      </c>
      <c r="BG170" s="248">
        <f t="shared" si="489"/>
        <v>0</v>
      </c>
      <c r="BH170" s="248">
        <f>+BE170-BF170-BG170</f>
        <v>148175464</v>
      </c>
      <c r="BJ170" s="270" t="s">
        <v>13</v>
      </c>
      <c r="BK170" s="191">
        <f>SUM(BK172:BK173)</f>
        <v>148175464</v>
      </c>
      <c r="BL170" s="191">
        <f t="shared" ref="BL170:BM170" si="490">SUM(BL172:BL173)</f>
        <v>0</v>
      </c>
      <c r="BM170" s="191">
        <f t="shared" si="490"/>
        <v>0</v>
      </c>
      <c r="BN170" s="191">
        <f>+BK170-BL170-BM170</f>
        <v>148175464</v>
      </c>
      <c r="BP170" s="288" t="s">
        <v>13</v>
      </c>
      <c r="BQ170" s="289">
        <f>SUM(BQ172:BQ173)</f>
        <v>148175464</v>
      </c>
      <c r="BR170" s="289">
        <f t="shared" ref="BR170:BS170" si="491">SUM(BR172:BR173)</f>
        <v>0</v>
      </c>
      <c r="BS170" s="289">
        <f t="shared" si="491"/>
        <v>0</v>
      </c>
      <c r="BT170" s="289">
        <f>+BQ170-BR170-BS170</f>
        <v>148175464</v>
      </c>
      <c r="BV170" s="345" t="s">
        <v>13</v>
      </c>
      <c r="BW170" s="348">
        <f>SUM(BW172:BW173)</f>
        <v>148175464</v>
      </c>
      <c r="BX170" s="348">
        <f t="shared" ref="BX170:BY170" si="492">SUM(BX172:BX173)</f>
        <v>0</v>
      </c>
      <c r="BY170" s="348">
        <f t="shared" si="492"/>
        <v>0</v>
      </c>
      <c r="BZ170" s="348">
        <f>+BW170-BX170-BY170</f>
        <v>148175464</v>
      </c>
      <c r="CA170" s="280">
        <f>+BZ170</f>
        <v>148175464</v>
      </c>
      <c r="CB170" s="207">
        <f>+CA171-CA170</f>
        <v>-148175464</v>
      </c>
      <c r="CC170" s="206"/>
    </row>
    <row r="171" spans="1:81" x14ac:dyDescent="0.2">
      <c r="A171" s="11" t="s">
        <v>1</v>
      </c>
      <c r="B171" s="308"/>
      <c r="C171" s="308"/>
      <c r="D171" s="308"/>
      <c r="E171" s="308"/>
      <c r="F171" s="310"/>
      <c r="H171" s="28" t="s">
        <v>1</v>
      </c>
      <c r="I171" s="29"/>
      <c r="J171" s="29"/>
      <c r="K171" s="29"/>
      <c r="L171" s="29"/>
      <c r="N171" s="60" t="s">
        <v>1</v>
      </c>
      <c r="O171" s="61"/>
      <c r="P171" s="61"/>
      <c r="Q171" s="61"/>
      <c r="R171" s="61"/>
      <c r="T171" s="91" t="s">
        <v>1</v>
      </c>
      <c r="U171" s="92"/>
      <c r="V171" s="92"/>
      <c r="W171" s="92"/>
      <c r="X171" s="92"/>
      <c r="Z171" s="121" t="s">
        <v>1</v>
      </c>
      <c r="AA171" s="122"/>
      <c r="AB171" s="122"/>
      <c r="AC171" s="122"/>
      <c r="AD171" s="122"/>
      <c r="AF171" s="151" t="s">
        <v>1</v>
      </c>
      <c r="AG171" s="152"/>
      <c r="AH171" s="152"/>
      <c r="AI171" s="152"/>
      <c r="AJ171" s="152"/>
      <c r="AL171" s="183" t="s">
        <v>1</v>
      </c>
      <c r="AM171" s="184"/>
      <c r="AN171" s="184"/>
      <c r="AO171" s="184"/>
      <c r="AP171" s="184"/>
      <c r="AR171" s="151" t="s">
        <v>1</v>
      </c>
      <c r="AS171" s="152"/>
      <c r="AT171" s="152"/>
      <c r="AU171" s="152"/>
      <c r="AV171" s="152"/>
      <c r="AX171" s="217" t="s">
        <v>1</v>
      </c>
      <c r="AY171" s="218"/>
      <c r="AZ171" s="226"/>
      <c r="BA171" s="226"/>
      <c r="BB171" s="218"/>
      <c r="BD171" s="249" t="s">
        <v>1</v>
      </c>
      <c r="BE171" s="250"/>
      <c r="BF171" s="250"/>
      <c r="BG171" s="250"/>
      <c r="BH171" s="250"/>
      <c r="BJ171" s="271" t="s">
        <v>1</v>
      </c>
      <c r="BK171" s="192"/>
      <c r="BL171" s="192"/>
      <c r="BM171" s="192"/>
      <c r="BN171" s="192"/>
      <c r="BP171" s="290" t="s">
        <v>1</v>
      </c>
      <c r="BQ171" s="291"/>
      <c r="BR171" s="291"/>
      <c r="BS171" s="291"/>
      <c r="BT171" s="291"/>
      <c r="BV171" s="374" t="s">
        <v>1</v>
      </c>
      <c r="BW171" s="375"/>
      <c r="BX171" s="375"/>
      <c r="BY171" s="375"/>
      <c r="BZ171" s="375"/>
      <c r="CA171" s="206"/>
      <c r="CC171" s="206"/>
    </row>
    <row r="172" spans="1:81" x14ac:dyDescent="0.2">
      <c r="A172" s="13" t="s">
        <v>35</v>
      </c>
      <c r="B172" s="317">
        <v>137526896</v>
      </c>
      <c r="C172" s="316">
        <v>0</v>
      </c>
      <c r="D172" s="316">
        <v>0</v>
      </c>
      <c r="E172" s="76">
        <f t="shared" ref="E172:E173" si="493">+B172-C172-D172</f>
        <v>137526896</v>
      </c>
      <c r="F172" s="310">
        <v>41095</v>
      </c>
      <c r="H172" s="30" t="s">
        <v>35</v>
      </c>
      <c r="I172" s="31">
        <f t="shared" ref="I172:I173" si="494">+E172</f>
        <v>137526896</v>
      </c>
      <c r="J172" s="31">
        <v>0</v>
      </c>
      <c r="K172" s="31">
        <v>0</v>
      </c>
      <c r="L172" s="31">
        <f>+I172-J172-K172</f>
        <v>137526896</v>
      </c>
      <c r="N172" s="62" t="s">
        <v>35</v>
      </c>
      <c r="O172" s="63">
        <f t="shared" ref="O172:O173" si="495">+L172</f>
        <v>137526896</v>
      </c>
      <c r="P172" s="63">
        <v>0</v>
      </c>
      <c r="Q172" s="63">
        <v>0</v>
      </c>
      <c r="R172" s="63">
        <f>+O172-P172-Q172</f>
        <v>137526896</v>
      </c>
      <c r="T172" s="93" t="s">
        <v>35</v>
      </c>
      <c r="U172" s="94">
        <f t="shared" ref="U172:U173" si="496">+R172</f>
        <v>137526896</v>
      </c>
      <c r="V172" s="94">
        <v>0</v>
      </c>
      <c r="W172" s="94">
        <v>0</v>
      </c>
      <c r="X172" s="94">
        <f>+U172-V172-W172</f>
        <v>137526896</v>
      </c>
      <c r="Z172" s="123" t="s">
        <v>35</v>
      </c>
      <c r="AA172" s="124">
        <f t="shared" ref="AA172:AA173" si="497">+X172</f>
        <v>137526896</v>
      </c>
      <c r="AB172" s="124">
        <v>0</v>
      </c>
      <c r="AC172" s="124">
        <v>0</v>
      </c>
      <c r="AD172" s="124">
        <f>+AA172-AB172-AC172</f>
        <v>137526896</v>
      </c>
      <c r="AF172" s="153" t="s">
        <v>35</v>
      </c>
      <c r="AG172" s="154">
        <f t="shared" ref="AG172:AG173" si="498">+AD172</f>
        <v>137526896</v>
      </c>
      <c r="AH172" s="154">
        <v>0</v>
      </c>
      <c r="AI172" s="154">
        <v>0</v>
      </c>
      <c r="AJ172" s="154">
        <f>+AG172-AH172-AI172</f>
        <v>137526896</v>
      </c>
      <c r="AL172" s="185" t="s">
        <v>35</v>
      </c>
      <c r="AM172" s="186">
        <f t="shared" ref="AM172:AM173" si="499">+AJ172</f>
        <v>137526896</v>
      </c>
      <c r="AN172" s="186">
        <v>0</v>
      </c>
      <c r="AO172" s="186">
        <v>0</v>
      </c>
      <c r="AP172" s="186">
        <f>+AM172-AN172-AO172</f>
        <v>137526896</v>
      </c>
      <c r="AR172" s="153" t="s">
        <v>35</v>
      </c>
      <c r="AS172" s="154">
        <f t="shared" ref="AS172:AS173" si="500">+AP172</f>
        <v>137526896</v>
      </c>
      <c r="AT172" s="154">
        <v>0</v>
      </c>
      <c r="AU172" s="154">
        <v>0</v>
      </c>
      <c r="AV172" s="154">
        <f>+AS172-AT172-AU172</f>
        <v>137526896</v>
      </c>
      <c r="AX172" s="219" t="s">
        <v>35</v>
      </c>
      <c r="AY172" s="220">
        <f t="shared" ref="AY172:AY173" si="501">+AV172</f>
        <v>137526896</v>
      </c>
      <c r="AZ172" s="221">
        <v>0</v>
      </c>
      <c r="BA172" s="221">
        <v>0</v>
      </c>
      <c r="BB172" s="220">
        <f>+AY172-AZ172-BA172</f>
        <v>137526896</v>
      </c>
      <c r="BD172" s="251" t="s">
        <v>35</v>
      </c>
      <c r="BE172" s="252">
        <f t="shared" ref="BE172:BE173" si="502">+BB172</f>
        <v>137526896</v>
      </c>
      <c r="BF172" s="252">
        <v>0</v>
      </c>
      <c r="BG172" s="252">
        <v>0</v>
      </c>
      <c r="BH172" s="252">
        <f>+BE172-BF172-BG172</f>
        <v>137526896</v>
      </c>
      <c r="BJ172" s="193" t="s">
        <v>35</v>
      </c>
      <c r="BK172" s="187">
        <f t="shared" ref="BK172:BK173" si="503">+BH172</f>
        <v>137526896</v>
      </c>
      <c r="BL172" s="187">
        <v>0</v>
      </c>
      <c r="BM172" s="187">
        <v>0</v>
      </c>
      <c r="BN172" s="187">
        <f>+BK172-BL172-BM172</f>
        <v>137526896</v>
      </c>
      <c r="BP172" s="292" t="s">
        <v>35</v>
      </c>
      <c r="BQ172" s="293">
        <f t="shared" ref="BQ172:BQ173" si="504">+BN172</f>
        <v>137526896</v>
      </c>
      <c r="BR172" s="293">
        <v>0</v>
      </c>
      <c r="BS172" s="293">
        <v>0</v>
      </c>
      <c r="BT172" s="293">
        <f>+BQ172-BR172-BS172</f>
        <v>137526896</v>
      </c>
      <c r="BV172" s="376" t="s">
        <v>35</v>
      </c>
      <c r="BW172" s="377">
        <f t="shared" ref="BW172:BW173" si="505">+B172</f>
        <v>137526896</v>
      </c>
      <c r="BX172" s="377">
        <f t="shared" ref="BX172:BX173" si="506">+C172+J172+P172+V172+AB172+AH172+AN172+AT172+AZ172+BF172+BL172+BR172</f>
        <v>0</v>
      </c>
      <c r="BY172" s="377">
        <f t="shared" ref="BY172:BY173" si="507">+D172+K172+Q172+W172+AC172+AI172+AO172+AU172+BA172+BG172+BM172+BS172</f>
        <v>0</v>
      </c>
      <c r="BZ172" s="377">
        <f t="shared" ref="BZ172:BZ173" si="508">+BW172-BX172-BY172</f>
        <v>137526896</v>
      </c>
      <c r="CC172" s="206"/>
    </row>
    <row r="173" spans="1:81" x14ac:dyDescent="0.2">
      <c r="A173" s="14" t="s">
        <v>27</v>
      </c>
      <c r="B173" s="317">
        <v>10648568</v>
      </c>
      <c r="C173" s="316">
        <v>0</v>
      </c>
      <c r="D173" s="316">
        <v>0</v>
      </c>
      <c r="E173" s="76">
        <f t="shared" si="493"/>
        <v>10648568</v>
      </c>
      <c r="F173" s="310"/>
      <c r="H173" s="36" t="s">
        <v>27</v>
      </c>
      <c r="I173" s="31">
        <f t="shared" si="494"/>
        <v>10648568</v>
      </c>
      <c r="J173" s="31">
        <v>0</v>
      </c>
      <c r="K173" s="31">
        <v>0</v>
      </c>
      <c r="L173" s="31">
        <f>+I173-J173-K173</f>
        <v>10648568</v>
      </c>
      <c r="N173" s="68" t="s">
        <v>27</v>
      </c>
      <c r="O173" s="63">
        <f t="shared" si="495"/>
        <v>10648568</v>
      </c>
      <c r="P173" s="63">
        <v>0</v>
      </c>
      <c r="Q173" s="63">
        <v>0</v>
      </c>
      <c r="R173" s="63">
        <f>+O173-P173-Q173</f>
        <v>10648568</v>
      </c>
      <c r="T173" s="102" t="s">
        <v>27</v>
      </c>
      <c r="U173" s="94">
        <f t="shared" si="496"/>
        <v>10648568</v>
      </c>
      <c r="V173" s="94">
        <v>0</v>
      </c>
      <c r="W173" s="94">
        <v>0</v>
      </c>
      <c r="X173" s="94">
        <f>+U173-V173-W173</f>
        <v>10648568</v>
      </c>
      <c r="Z173" s="135" t="s">
        <v>27</v>
      </c>
      <c r="AA173" s="124">
        <f t="shared" si="497"/>
        <v>10648568</v>
      </c>
      <c r="AB173" s="124">
        <v>0</v>
      </c>
      <c r="AC173" s="124">
        <v>0</v>
      </c>
      <c r="AD173" s="124">
        <f>+AA173-AB173-AC173</f>
        <v>10648568</v>
      </c>
      <c r="AF173" s="165" t="s">
        <v>27</v>
      </c>
      <c r="AG173" s="154">
        <f t="shared" si="498"/>
        <v>10648568</v>
      </c>
      <c r="AH173" s="154">
        <v>0</v>
      </c>
      <c r="AI173" s="154">
        <v>0</v>
      </c>
      <c r="AJ173" s="154">
        <f>+AG173-AH173-AI173</f>
        <v>10648568</v>
      </c>
      <c r="AL173" s="199" t="s">
        <v>27</v>
      </c>
      <c r="AM173" s="186">
        <f t="shared" si="499"/>
        <v>10648568</v>
      </c>
      <c r="AN173" s="186">
        <v>0</v>
      </c>
      <c r="AO173" s="186">
        <v>0</v>
      </c>
      <c r="AP173" s="186">
        <f>+AM173-AN173-AO173</f>
        <v>10648568</v>
      </c>
      <c r="AR173" s="165" t="s">
        <v>27</v>
      </c>
      <c r="AS173" s="154">
        <f t="shared" si="500"/>
        <v>10648568</v>
      </c>
      <c r="AT173" s="154">
        <v>0</v>
      </c>
      <c r="AU173" s="154">
        <v>0</v>
      </c>
      <c r="AV173" s="154">
        <f>+AS173-AT173-AU173</f>
        <v>10648568</v>
      </c>
      <c r="AX173" s="232" t="s">
        <v>27</v>
      </c>
      <c r="AY173" s="220">
        <f t="shared" si="501"/>
        <v>10648568</v>
      </c>
      <c r="AZ173" s="221">
        <v>0</v>
      </c>
      <c r="BA173" s="221">
        <v>0</v>
      </c>
      <c r="BB173" s="220">
        <f>+AY173-AZ173-BA173</f>
        <v>10648568</v>
      </c>
      <c r="BD173" s="258" t="s">
        <v>27</v>
      </c>
      <c r="BE173" s="252">
        <f t="shared" si="502"/>
        <v>10648568</v>
      </c>
      <c r="BF173" s="252">
        <v>0</v>
      </c>
      <c r="BG173" s="252">
        <v>0</v>
      </c>
      <c r="BH173" s="252">
        <f>+BE173-BF173-BG173</f>
        <v>10648568</v>
      </c>
      <c r="BJ173" s="275" t="s">
        <v>27</v>
      </c>
      <c r="BK173" s="187">
        <f t="shared" si="503"/>
        <v>10648568</v>
      </c>
      <c r="BL173" s="187">
        <v>0</v>
      </c>
      <c r="BM173" s="187">
        <v>0</v>
      </c>
      <c r="BN173" s="187">
        <f>+BK173-BL173-BM173</f>
        <v>10648568</v>
      </c>
      <c r="BP173" s="299" t="s">
        <v>27</v>
      </c>
      <c r="BQ173" s="293">
        <f t="shared" si="504"/>
        <v>10648568</v>
      </c>
      <c r="BR173" s="293">
        <v>0</v>
      </c>
      <c r="BS173" s="293">
        <v>0</v>
      </c>
      <c r="BT173" s="293">
        <f>+BQ173-BR173-BS173</f>
        <v>10648568</v>
      </c>
      <c r="BV173" s="381" t="s">
        <v>27</v>
      </c>
      <c r="BW173" s="377">
        <f t="shared" si="505"/>
        <v>10648568</v>
      </c>
      <c r="BX173" s="377">
        <f t="shared" si="506"/>
        <v>0</v>
      </c>
      <c r="BY173" s="377">
        <f t="shared" si="507"/>
        <v>0</v>
      </c>
      <c r="BZ173" s="377">
        <f t="shared" si="508"/>
        <v>10648568</v>
      </c>
      <c r="CC173" s="206"/>
    </row>
    <row r="174" spans="1:81" ht="4.5" customHeight="1" x14ac:dyDescent="0.2">
      <c r="A174" s="3"/>
      <c r="B174" s="263"/>
      <c r="C174" s="263"/>
      <c r="D174" s="263"/>
      <c r="E174" s="263"/>
      <c r="F174" s="310"/>
      <c r="H174" s="25"/>
      <c r="I174" s="24"/>
      <c r="J174" s="24"/>
      <c r="K174" s="24"/>
      <c r="L174" s="24"/>
      <c r="N174" s="57"/>
      <c r="O174" s="56"/>
      <c r="P174" s="56"/>
      <c r="Q174" s="56"/>
      <c r="R174" s="56"/>
      <c r="T174" s="88"/>
      <c r="U174" s="87"/>
      <c r="V174" s="87"/>
      <c r="W174" s="87"/>
      <c r="X174" s="87"/>
      <c r="Z174" s="118"/>
      <c r="AA174" s="117"/>
      <c r="AB174" s="117"/>
      <c r="AC174" s="117"/>
      <c r="AD174" s="117"/>
      <c r="AF174" s="148"/>
      <c r="AG174" s="147"/>
      <c r="AH174" s="147"/>
      <c r="AI174" s="147"/>
      <c r="AJ174" s="147"/>
      <c r="AL174" s="180"/>
      <c r="AM174" s="179"/>
      <c r="AN174" s="179"/>
      <c r="AO174" s="179"/>
      <c r="AP174" s="179"/>
      <c r="AR174" s="148"/>
      <c r="AS174" s="147"/>
      <c r="AT174" s="147"/>
      <c r="AU174" s="147"/>
      <c r="AV174" s="147"/>
      <c r="AX174" s="214"/>
      <c r="AY174" s="213"/>
      <c r="AZ174" s="229"/>
      <c r="BA174" s="229"/>
      <c r="BB174" s="213"/>
      <c r="BD174" s="246"/>
      <c r="BE174" s="245"/>
      <c r="BF174" s="245"/>
      <c r="BG174" s="245"/>
      <c r="BH174" s="245"/>
      <c r="BJ174" s="269"/>
      <c r="BK174" s="195"/>
      <c r="BL174" s="195"/>
      <c r="BM174" s="195"/>
      <c r="BN174" s="195"/>
      <c r="BP174" s="287"/>
      <c r="BQ174" s="286"/>
      <c r="BR174" s="286"/>
      <c r="BS174" s="286"/>
      <c r="BT174" s="286"/>
      <c r="BV174" s="344"/>
      <c r="BW174" s="349"/>
      <c r="BX174" s="349"/>
      <c r="BY174" s="349"/>
      <c r="BZ174" s="349"/>
      <c r="CC174" s="206"/>
    </row>
    <row r="175" spans="1:81" ht="3" customHeight="1" x14ac:dyDescent="0.2">
      <c r="A175" s="3"/>
      <c r="B175" s="263"/>
      <c r="C175" s="263"/>
      <c r="D175" s="263"/>
      <c r="E175" s="263"/>
      <c r="F175" s="310"/>
      <c r="H175" s="25"/>
      <c r="I175" s="24"/>
      <c r="J175" s="24"/>
      <c r="K175" s="24"/>
      <c r="L175" s="24"/>
      <c r="N175" s="57"/>
      <c r="O175" s="56"/>
      <c r="P175" s="56"/>
      <c r="Q175" s="56"/>
      <c r="R175" s="56"/>
      <c r="T175" s="88"/>
      <c r="U175" s="87"/>
      <c r="V175" s="87"/>
      <c r="W175" s="87"/>
      <c r="X175" s="87"/>
      <c r="Z175" s="118"/>
      <c r="AA175" s="117"/>
      <c r="AB175" s="117"/>
      <c r="AC175" s="117"/>
      <c r="AD175" s="117"/>
      <c r="AF175" s="148"/>
      <c r="AG175" s="147"/>
      <c r="AH175" s="147"/>
      <c r="AI175" s="147"/>
      <c r="AJ175" s="147"/>
      <c r="AL175" s="180"/>
      <c r="AM175" s="179"/>
      <c r="AN175" s="179"/>
      <c r="AO175" s="179"/>
      <c r="AP175" s="179"/>
      <c r="AR175" s="148"/>
      <c r="AS175" s="147"/>
      <c r="AT175" s="147"/>
      <c r="AU175" s="147"/>
      <c r="AV175" s="147"/>
      <c r="AX175" s="214"/>
      <c r="AY175" s="213"/>
      <c r="AZ175" s="229"/>
      <c r="BA175" s="229"/>
      <c r="BB175" s="213"/>
      <c r="BD175" s="246"/>
      <c r="BE175" s="245"/>
      <c r="BF175" s="245"/>
      <c r="BG175" s="245"/>
      <c r="BH175" s="245"/>
      <c r="BJ175" s="269"/>
      <c r="BK175" s="195"/>
      <c r="BL175" s="195"/>
      <c r="BM175" s="195"/>
      <c r="BN175" s="195"/>
      <c r="BP175" s="287"/>
      <c r="BQ175" s="286"/>
      <c r="BR175" s="286"/>
      <c r="BS175" s="286"/>
      <c r="BT175" s="286"/>
      <c r="BV175" s="344"/>
      <c r="BW175" s="349"/>
      <c r="BX175" s="349"/>
      <c r="BY175" s="349"/>
      <c r="BZ175" s="349"/>
      <c r="CC175" s="206"/>
    </row>
    <row r="176" spans="1:81" ht="15.75" x14ac:dyDescent="0.2">
      <c r="A176" s="1" t="s">
        <v>11</v>
      </c>
      <c r="B176" s="263"/>
      <c r="C176" s="263"/>
      <c r="D176" s="263"/>
      <c r="E176" s="263"/>
      <c r="F176" s="310"/>
      <c r="H176" s="23" t="s">
        <v>11</v>
      </c>
      <c r="I176" s="24"/>
      <c r="J176" s="24"/>
      <c r="K176" s="24"/>
      <c r="L176" s="24"/>
      <c r="N176" s="55" t="s">
        <v>11</v>
      </c>
      <c r="O176" s="56"/>
      <c r="P176" s="56"/>
      <c r="Q176" s="56"/>
      <c r="R176" s="56"/>
      <c r="T176" s="86" t="s">
        <v>11</v>
      </c>
      <c r="U176" s="87"/>
      <c r="V176" s="87"/>
      <c r="W176" s="87"/>
      <c r="X176" s="87"/>
      <c r="Z176" s="116" t="s">
        <v>11</v>
      </c>
      <c r="AA176" s="117"/>
      <c r="AB176" s="117"/>
      <c r="AC176" s="117"/>
      <c r="AD176" s="117"/>
      <c r="AF176" s="146" t="s">
        <v>11</v>
      </c>
      <c r="AG176" s="147"/>
      <c r="AH176" s="147"/>
      <c r="AI176" s="147"/>
      <c r="AJ176" s="147"/>
      <c r="AL176" s="178" t="s">
        <v>11</v>
      </c>
      <c r="AM176" s="179"/>
      <c r="AN176" s="179"/>
      <c r="AO176" s="179"/>
      <c r="AP176" s="179"/>
      <c r="AR176" s="146" t="s">
        <v>11</v>
      </c>
      <c r="AS176" s="147"/>
      <c r="AT176" s="147"/>
      <c r="AU176" s="147"/>
      <c r="AV176" s="147"/>
      <c r="AX176" s="212" t="s">
        <v>11</v>
      </c>
      <c r="AY176" s="213"/>
      <c r="AZ176" s="229"/>
      <c r="BA176" s="229"/>
      <c r="BB176" s="213"/>
      <c r="BD176" s="244" t="s">
        <v>11</v>
      </c>
      <c r="BE176" s="245"/>
      <c r="BF176" s="245"/>
      <c r="BG176" s="245"/>
      <c r="BH176" s="245"/>
      <c r="BJ176" s="268" t="s">
        <v>11</v>
      </c>
      <c r="BK176" s="195"/>
      <c r="BL176" s="195"/>
      <c r="BM176" s="195"/>
      <c r="BN176" s="195"/>
      <c r="BP176" s="285" t="s">
        <v>11</v>
      </c>
      <c r="BQ176" s="286"/>
      <c r="BR176" s="286"/>
      <c r="BS176" s="286"/>
      <c r="BT176" s="286"/>
      <c r="BV176" s="343" t="s">
        <v>11</v>
      </c>
      <c r="BW176" s="349"/>
      <c r="BX176" s="349"/>
      <c r="BY176" s="349"/>
      <c r="BZ176" s="349"/>
      <c r="CC176" s="206"/>
    </row>
    <row r="177" spans="1:81" x14ac:dyDescent="0.2">
      <c r="A177" s="3"/>
      <c r="B177" s="263"/>
      <c r="C177" s="263"/>
      <c r="D177" s="263"/>
      <c r="E177" s="263"/>
      <c r="F177" s="310"/>
      <c r="H177" s="25"/>
      <c r="I177" s="24"/>
      <c r="J177" s="24"/>
      <c r="K177" s="24"/>
      <c r="L177" s="24"/>
      <c r="N177" s="57"/>
      <c r="O177" s="56"/>
      <c r="P177" s="56"/>
      <c r="Q177" s="56"/>
      <c r="R177" s="56"/>
      <c r="T177" s="88"/>
      <c r="U177" s="87"/>
      <c r="V177" s="87"/>
      <c r="W177" s="87"/>
      <c r="X177" s="87"/>
      <c r="Z177" s="118"/>
      <c r="AA177" s="117"/>
      <c r="AB177" s="117"/>
      <c r="AC177" s="117"/>
      <c r="AD177" s="117"/>
      <c r="AF177" s="148"/>
      <c r="AG177" s="147"/>
      <c r="AH177" s="147"/>
      <c r="AI177" s="147"/>
      <c r="AJ177" s="147"/>
      <c r="AL177" s="180"/>
      <c r="AM177" s="179"/>
      <c r="AN177" s="179"/>
      <c r="AO177" s="179"/>
      <c r="AP177" s="179"/>
      <c r="AR177" s="148"/>
      <c r="AS177" s="147"/>
      <c r="AT177" s="147"/>
      <c r="AU177" s="147"/>
      <c r="AV177" s="147"/>
      <c r="AX177" s="214"/>
      <c r="AY177" s="213"/>
      <c r="AZ177" s="213"/>
      <c r="BA177" s="213"/>
      <c r="BB177" s="213"/>
      <c r="BD177" s="246"/>
      <c r="BE177" s="245"/>
      <c r="BF177" s="245"/>
      <c r="BG177" s="245"/>
      <c r="BH177" s="245"/>
      <c r="BJ177" s="269"/>
      <c r="BK177" s="195"/>
      <c r="BL177" s="195"/>
      <c r="BM177" s="195"/>
      <c r="BN177" s="195"/>
      <c r="BP177" s="287"/>
      <c r="BQ177" s="286"/>
      <c r="BR177" s="286"/>
      <c r="BS177" s="286"/>
      <c r="BT177" s="286"/>
      <c r="BV177" s="344"/>
      <c r="BW177" s="349"/>
      <c r="BX177" s="349"/>
      <c r="BY177" s="349"/>
      <c r="BZ177" s="349"/>
      <c r="CC177" s="206"/>
    </row>
    <row r="178" spans="1:81" s="19" customFormat="1" x14ac:dyDescent="0.2">
      <c r="A178" s="15" t="s">
        <v>13</v>
      </c>
      <c r="B178" s="307">
        <f>SUM(B180:B180)</f>
        <v>26098836</v>
      </c>
      <c r="C178" s="307">
        <f>SUM(C180:C180)</f>
        <v>0</v>
      </c>
      <c r="D178" s="307">
        <f>SUM(D180:D180)</f>
        <v>0</v>
      </c>
      <c r="E178" s="307">
        <f>+B178-C178-D178</f>
        <v>26098836</v>
      </c>
      <c r="F178" s="310"/>
      <c r="H178" s="26" t="s">
        <v>13</v>
      </c>
      <c r="I178" s="27">
        <f>SUM(I180:I180)</f>
        <v>26098836</v>
      </c>
      <c r="J178" s="27">
        <f>SUM(J180:J180)</f>
        <v>0</v>
      </c>
      <c r="K178" s="27">
        <f>SUM(K180:K180)</f>
        <v>0</v>
      </c>
      <c r="L178" s="27">
        <f>+I178-J178-K178</f>
        <v>26098836</v>
      </c>
      <c r="N178" s="58" t="s">
        <v>13</v>
      </c>
      <c r="O178" s="59">
        <f>SUM(O180:O180)</f>
        <v>26098836</v>
      </c>
      <c r="P178" s="59">
        <f>SUM(P180:P180)</f>
        <v>0</v>
      </c>
      <c r="Q178" s="59">
        <f>SUM(Q180:Q180)</f>
        <v>0</v>
      </c>
      <c r="R178" s="59">
        <f>+O178-P178-Q178</f>
        <v>26098836</v>
      </c>
      <c r="T178" s="89" t="s">
        <v>13</v>
      </c>
      <c r="U178" s="90">
        <f>SUM(U180:U180)</f>
        <v>26098836</v>
      </c>
      <c r="V178" s="90">
        <f>SUM(V180:V180)</f>
        <v>0</v>
      </c>
      <c r="W178" s="90">
        <f>SUM(W180:W180)</f>
        <v>0</v>
      </c>
      <c r="X178" s="90">
        <f>+U178-V178-W178</f>
        <v>26098836</v>
      </c>
      <c r="Z178" s="119" t="s">
        <v>13</v>
      </c>
      <c r="AA178" s="120">
        <f>SUM(AA180:AA180)</f>
        <v>26098836</v>
      </c>
      <c r="AB178" s="120">
        <f>SUM(AB180:AB180)</f>
        <v>0</v>
      </c>
      <c r="AC178" s="120">
        <f>SUM(AC180:AC180)</f>
        <v>0</v>
      </c>
      <c r="AD178" s="120">
        <f>+AA178-AB178-AC178</f>
        <v>26098836</v>
      </c>
      <c r="AF178" s="149" t="s">
        <v>13</v>
      </c>
      <c r="AG178" s="150">
        <f>SUM(AG180:AG180)</f>
        <v>26098836</v>
      </c>
      <c r="AH178" s="150">
        <f>SUM(AH180:AH180)</f>
        <v>0</v>
      </c>
      <c r="AI178" s="150">
        <f>SUM(AI180:AI180)</f>
        <v>0</v>
      </c>
      <c r="AJ178" s="150">
        <f>+AG178-AH178-AI178</f>
        <v>26098836</v>
      </c>
      <c r="AL178" s="181" t="s">
        <v>13</v>
      </c>
      <c r="AM178" s="182">
        <f>SUM(AM180:AM180)</f>
        <v>26098836</v>
      </c>
      <c r="AN178" s="182">
        <f>SUM(AN180:AN180)</f>
        <v>0</v>
      </c>
      <c r="AO178" s="182">
        <f>SUM(AO180:AO180)</f>
        <v>0</v>
      </c>
      <c r="AP178" s="182">
        <f>+AM178-AN178-AO178</f>
        <v>26098836</v>
      </c>
      <c r="AR178" s="149" t="s">
        <v>13</v>
      </c>
      <c r="AS178" s="150">
        <f>SUM(AS180:AS180)</f>
        <v>26098836</v>
      </c>
      <c r="AT178" s="150">
        <f>SUM(AT180:AT180)</f>
        <v>0</v>
      </c>
      <c r="AU178" s="150">
        <f>SUM(AU180:AU180)</f>
        <v>0</v>
      </c>
      <c r="AV178" s="150">
        <f>+AS178-AT178-AU178</f>
        <v>26098836</v>
      </c>
      <c r="AX178" s="215" t="s">
        <v>13</v>
      </c>
      <c r="AY178" s="216">
        <f>SUM(AY180:AY180)</f>
        <v>26098836</v>
      </c>
      <c r="AZ178" s="216">
        <f>SUM(AZ180:AZ180)</f>
        <v>0</v>
      </c>
      <c r="BA178" s="216">
        <f>SUM(BA180:BA180)</f>
        <v>0</v>
      </c>
      <c r="BB178" s="216">
        <f>+AY178-AZ178-BA178</f>
        <v>26098836</v>
      </c>
      <c r="BD178" s="247" t="s">
        <v>13</v>
      </c>
      <c r="BE178" s="248">
        <f>SUM(BE180:BE180)</f>
        <v>26098836</v>
      </c>
      <c r="BF178" s="248">
        <f>SUM(BF180:BF180)</f>
        <v>0</v>
      </c>
      <c r="BG178" s="248">
        <f>SUM(BG180:BG180)</f>
        <v>0</v>
      </c>
      <c r="BH178" s="248">
        <f>+BE178-BF178-BG178</f>
        <v>26098836</v>
      </c>
      <c r="BJ178" s="270" t="s">
        <v>13</v>
      </c>
      <c r="BK178" s="191">
        <f>SUM(BK180:BK180)</f>
        <v>26098836</v>
      </c>
      <c r="BL178" s="191">
        <f>SUM(BL180:BL180)</f>
        <v>0</v>
      </c>
      <c r="BM178" s="191">
        <f>SUM(BM180:BM180)</f>
        <v>0</v>
      </c>
      <c r="BN178" s="191">
        <f>+BK178-BL178-BM178</f>
        <v>26098836</v>
      </c>
      <c r="BP178" s="288" t="s">
        <v>13</v>
      </c>
      <c r="BQ178" s="289">
        <f>SUM(BQ180:BQ180)</f>
        <v>26098836</v>
      </c>
      <c r="BR178" s="289">
        <f>SUM(BR180:BR180)</f>
        <v>0</v>
      </c>
      <c r="BS178" s="289">
        <f>SUM(BS180:BS180)</f>
        <v>0</v>
      </c>
      <c r="BT178" s="289">
        <f>+BQ178-BR178-BS178</f>
        <v>26098836</v>
      </c>
      <c r="BV178" s="345" t="s">
        <v>13</v>
      </c>
      <c r="BW178" s="348">
        <f>SUM(BW180:BW180)</f>
        <v>26098836</v>
      </c>
      <c r="BX178" s="348">
        <f>SUM(BX180:BX180)</f>
        <v>0</v>
      </c>
      <c r="BY178" s="348">
        <f>SUM(BY180:BY180)</f>
        <v>0</v>
      </c>
      <c r="BZ178" s="348">
        <f>+BW178-BX178-BY178</f>
        <v>26098836</v>
      </c>
      <c r="CA178" s="280">
        <f>+BZ178</f>
        <v>26098836</v>
      </c>
      <c r="CB178" s="207">
        <f>+CA179-CA178</f>
        <v>-26098836</v>
      </c>
      <c r="CC178" s="206"/>
    </row>
    <row r="179" spans="1:81" x14ac:dyDescent="0.2">
      <c r="A179" s="11" t="s">
        <v>1</v>
      </c>
      <c r="B179" s="308"/>
      <c r="C179" s="308"/>
      <c r="D179" s="308"/>
      <c r="E179" s="308"/>
      <c r="F179" s="310"/>
      <c r="H179" s="28" t="s">
        <v>1</v>
      </c>
      <c r="I179" s="29"/>
      <c r="J179" s="29"/>
      <c r="K179" s="29"/>
      <c r="L179" s="29"/>
      <c r="N179" s="60" t="s">
        <v>1</v>
      </c>
      <c r="O179" s="61"/>
      <c r="P179" s="61"/>
      <c r="Q179" s="61"/>
      <c r="R179" s="61"/>
      <c r="T179" s="91" t="s">
        <v>1</v>
      </c>
      <c r="U179" s="92"/>
      <c r="V179" s="92"/>
      <c r="W179" s="92"/>
      <c r="X179" s="92"/>
      <c r="Z179" s="121" t="s">
        <v>1</v>
      </c>
      <c r="AA179" s="122"/>
      <c r="AB179" s="122"/>
      <c r="AC179" s="122"/>
      <c r="AD179" s="122"/>
      <c r="AF179" s="151" t="s">
        <v>1</v>
      </c>
      <c r="AG179" s="152"/>
      <c r="AH179" s="152"/>
      <c r="AI179" s="152"/>
      <c r="AJ179" s="152"/>
      <c r="AL179" s="183" t="s">
        <v>1</v>
      </c>
      <c r="AM179" s="184"/>
      <c r="AN179" s="184"/>
      <c r="AO179" s="184"/>
      <c r="AP179" s="184"/>
      <c r="AR179" s="151" t="s">
        <v>1</v>
      </c>
      <c r="AS179" s="152"/>
      <c r="AT179" s="152"/>
      <c r="AU179" s="152"/>
      <c r="AV179" s="152"/>
      <c r="AX179" s="217" t="s">
        <v>1</v>
      </c>
      <c r="AY179" s="218"/>
      <c r="AZ179" s="218"/>
      <c r="BA179" s="218"/>
      <c r="BB179" s="218"/>
      <c r="BD179" s="249" t="s">
        <v>1</v>
      </c>
      <c r="BE179" s="250"/>
      <c r="BF179" s="250"/>
      <c r="BG179" s="250"/>
      <c r="BH179" s="250"/>
      <c r="BJ179" s="271" t="s">
        <v>1</v>
      </c>
      <c r="BK179" s="192"/>
      <c r="BL179" s="192"/>
      <c r="BM179" s="192"/>
      <c r="BN179" s="192"/>
      <c r="BP179" s="290" t="s">
        <v>1</v>
      </c>
      <c r="BQ179" s="291"/>
      <c r="BR179" s="291"/>
      <c r="BS179" s="291"/>
      <c r="BT179" s="291"/>
      <c r="BV179" s="374" t="s">
        <v>1</v>
      </c>
      <c r="BW179" s="375"/>
      <c r="BX179" s="375"/>
      <c r="BY179" s="375"/>
      <c r="BZ179" s="375"/>
      <c r="CA179" s="206"/>
      <c r="CC179" s="206"/>
    </row>
    <row r="180" spans="1:81" x14ac:dyDescent="0.2">
      <c r="A180" s="13" t="s">
        <v>35</v>
      </c>
      <c r="B180" s="317">
        <v>26098836</v>
      </c>
      <c r="C180" s="316">
        <v>0</v>
      </c>
      <c r="D180" s="316">
        <v>0</v>
      </c>
      <c r="E180" s="76">
        <f t="shared" ref="E180" si="509">+B180-C180-D180</f>
        <v>26098836</v>
      </c>
      <c r="F180" s="310"/>
      <c r="H180" s="30" t="s">
        <v>35</v>
      </c>
      <c r="I180" s="31">
        <f>+E180</f>
        <v>26098836</v>
      </c>
      <c r="J180" s="31">
        <v>0</v>
      </c>
      <c r="K180" s="31">
        <v>0</v>
      </c>
      <c r="L180" s="31">
        <f>+I180-J180-K180</f>
        <v>26098836</v>
      </c>
      <c r="N180" s="62" t="s">
        <v>35</v>
      </c>
      <c r="O180" s="63">
        <f>+L180</f>
        <v>26098836</v>
      </c>
      <c r="P180" s="63">
        <v>0</v>
      </c>
      <c r="Q180" s="63">
        <v>0</v>
      </c>
      <c r="R180" s="63">
        <f>+O180-P180-Q180</f>
        <v>26098836</v>
      </c>
      <c r="T180" s="93" t="s">
        <v>35</v>
      </c>
      <c r="U180" s="94">
        <f>+R180</f>
        <v>26098836</v>
      </c>
      <c r="V180" s="94">
        <v>0</v>
      </c>
      <c r="W180" s="94">
        <v>0</v>
      </c>
      <c r="X180" s="94">
        <f>+U180-V180-W180</f>
        <v>26098836</v>
      </c>
      <c r="Z180" s="123" t="s">
        <v>35</v>
      </c>
      <c r="AA180" s="124">
        <f>+X180</f>
        <v>26098836</v>
      </c>
      <c r="AB180" s="124">
        <v>0</v>
      </c>
      <c r="AC180" s="124">
        <v>0</v>
      </c>
      <c r="AD180" s="124">
        <f>+AA180-AB180-AC180</f>
        <v>26098836</v>
      </c>
      <c r="AF180" s="153" t="s">
        <v>35</v>
      </c>
      <c r="AG180" s="154">
        <f>+AD180</f>
        <v>26098836</v>
      </c>
      <c r="AH180" s="154">
        <v>0</v>
      </c>
      <c r="AI180" s="154">
        <v>0</v>
      </c>
      <c r="AJ180" s="154">
        <f>+AG180-AH180-AI180</f>
        <v>26098836</v>
      </c>
      <c r="AL180" s="185" t="s">
        <v>35</v>
      </c>
      <c r="AM180" s="186">
        <f>+AJ180</f>
        <v>26098836</v>
      </c>
      <c r="AN180" s="186">
        <v>0</v>
      </c>
      <c r="AO180" s="186">
        <v>0</v>
      </c>
      <c r="AP180" s="186">
        <f>+AM180-AN180-AO180</f>
        <v>26098836</v>
      </c>
      <c r="AR180" s="153" t="s">
        <v>35</v>
      </c>
      <c r="AS180" s="154">
        <f>+AP180</f>
        <v>26098836</v>
      </c>
      <c r="AT180" s="154">
        <v>0</v>
      </c>
      <c r="AU180" s="154">
        <v>0</v>
      </c>
      <c r="AV180" s="154">
        <f>+AS180-AT180-AU180</f>
        <v>26098836</v>
      </c>
      <c r="AX180" s="219" t="s">
        <v>35</v>
      </c>
      <c r="AY180" s="220">
        <f>+AV180</f>
        <v>26098836</v>
      </c>
      <c r="AZ180" s="220">
        <v>0</v>
      </c>
      <c r="BA180" s="220">
        <v>0</v>
      </c>
      <c r="BB180" s="220">
        <f>+AY180-AZ180-BA180</f>
        <v>26098836</v>
      </c>
      <c r="BD180" s="251" t="s">
        <v>35</v>
      </c>
      <c r="BE180" s="252">
        <f>+BB180</f>
        <v>26098836</v>
      </c>
      <c r="BF180" s="252">
        <v>0</v>
      </c>
      <c r="BG180" s="252">
        <v>0</v>
      </c>
      <c r="BH180" s="252">
        <f>+BE180-BF180-BG180</f>
        <v>26098836</v>
      </c>
      <c r="BJ180" s="193" t="s">
        <v>35</v>
      </c>
      <c r="BK180" s="187">
        <f>+BH180</f>
        <v>26098836</v>
      </c>
      <c r="BL180" s="187">
        <v>0</v>
      </c>
      <c r="BM180" s="187">
        <v>0</v>
      </c>
      <c r="BN180" s="187">
        <f>+BK180-BL180-BM180</f>
        <v>26098836</v>
      </c>
      <c r="BP180" s="292" t="s">
        <v>35</v>
      </c>
      <c r="BQ180" s="293">
        <f>+BN180</f>
        <v>26098836</v>
      </c>
      <c r="BR180" s="293">
        <v>0</v>
      </c>
      <c r="BS180" s="293">
        <v>0</v>
      </c>
      <c r="BT180" s="293">
        <f>+BQ180-BR180-BS180</f>
        <v>26098836</v>
      </c>
      <c r="BV180" s="376" t="s">
        <v>35</v>
      </c>
      <c r="BW180" s="377">
        <f>+B180</f>
        <v>26098836</v>
      </c>
      <c r="BX180" s="377">
        <f>+C180+J180+P180+V180+AB180+AH180+AN180+AT180+AZ180+BF180+BL180+BR180</f>
        <v>0</v>
      </c>
      <c r="BY180" s="377">
        <f>+D180+K180+Q180+W180+AC180+AI180+AO180+AU180+BA180+BG180+BM180+BS180</f>
        <v>0</v>
      </c>
      <c r="BZ180" s="377">
        <f t="shared" ref="BZ180" si="510">+BW180-BX180-BY180</f>
        <v>26098836</v>
      </c>
      <c r="CC180" s="206"/>
    </row>
    <row r="181" spans="1:81" x14ac:dyDescent="0.2">
      <c r="A181" s="3"/>
      <c r="B181" s="263"/>
      <c r="C181" s="263"/>
      <c r="D181" s="263"/>
      <c r="E181" s="263"/>
      <c r="F181" s="310"/>
      <c r="H181" s="25"/>
      <c r="I181" s="24"/>
      <c r="J181" s="24"/>
      <c r="K181" s="24"/>
      <c r="L181" s="24"/>
      <c r="N181" s="57"/>
      <c r="O181" s="56"/>
      <c r="P181" s="56"/>
      <c r="Q181" s="56"/>
      <c r="R181" s="56"/>
      <c r="T181" s="88"/>
      <c r="U181" s="87"/>
      <c r="V181" s="87"/>
      <c r="W181" s="87"/>
      <c r="X181" s="87"/>
      <c r="Z181" s="118"/>
      <c r="AA181" s="117"/>
      <c r="AB181" s="117"/>
      <c r="AC181" s="117"/>
      <c r="AD181" s="117"/>
      <c r="AF181" s="148"/>
      <c r="AG181" s="147"/>
      <c r="AH181" s="147"/>
      <c r="AI181" s="147"/>
      <c r="AJ181" s="147"/>
      <c r="AL181" s="180"/>
      <c r="AM181" s="179"/>
      <c r="AN181" s="179"/>
      <c r="AO181" s="179"/>
      <c r="AP181" s="179"/>
      <c r="AR181" s="148"/>
      <c r="AS181" s="147"/>
      <c r="AT181" s="147"/>
      <c r="AU181" s="147"/>
      <c r="AV181" s="147"/>
      <c r="AX181" s="214"/>
      <c r="AY181" s="213"/>
      <c r="AZ181" s="213"/>
      <c r="BA181" s="213"/>
      <c r="BB181" s="213"/>
      <c r="BD181" s="246"/>
      <c r="BE181" s="245"/>
      <c r="BF181" s="245"/>
      <c r="BG181" s="245"/>
      <c r="BH181" s="245"/>
      <c r="BJ181" s="269"/>
      <c r="BK181" s="195"/>
      <c r="BL181" s="195"/>
      <c r="BM181" s="195"/>
      <c r="BN181" s="195"/>
      <c r="BP181" s="287"/>
      <c r="BQ181" s="286"/>
      <c r="BR181" s="286"/>
      <c r="BS181" s="286"/>
      <c r="BT181" s="286"/>
      <c r="BV181" s="45"/>
      <c r="BW181" s="352"/>
      <c r="BX181" s="352"/>
      <c r="BY181" s="352"/>
      <c r="BZ181" s="352"/>
      <c r="CC181" s="206"/>
    </row>
    <row r="182" spans="1:81" x14ac:dyDescent="0.2">
      <c r="A182" s="3"/>
      <c r="B182" s="263"/>
      <c r="C182" s="263"/>
      <c r="D182" s="263"/>
      <c r="E182" s="263"/>
      <c r="F182" s="310"/>
      <c r="H182" s="25"/>
      <c r="I182" s="24"/>
      <c r="J182" s="24"/>
      <c r="K182" s="24"/>
      <c r="L182" s="24"/>
      <c r="N182" s="57"/>
      <c r="O182" s="56"/>
      <c r="P182" s="56"/>
      <c r="Q182" s="56"/>
      <c r="R182" s="56"/>
      <c r="T182" s="88"/>
      <c r="U182" s="87"/>
      <c r="V182" s="87"/>
      <c r="W182" s="87"/>
      <c r="X182" s="87"/>
      <c r="Z182" s="118"/>
      <c r="AA182" s="117"/>
      <c r="AB182" s="117"/>
      <c r="AC182" s="117"/>
      <c r="AD182" s="117"/>
      <c r="AF182" s="148"/>
      <c r="AG182" s="147"/>
      <c r="AH182" s="147"/>
      <c r="AI182" s="147"/>
      <c r="AJ182" s="147"/>
      <c r="AL182" s="180"/>
      <c r="AM182" s="179"/>
      <c r="AN182" s="179"/>
      <c r="AO182" s="179"/>
      <c r="AP182" s="179"/>
      <c r="AR182" s="148"/>
      <c r="AS182" s="147"/>
      <c r="AT182" s="147"/>
      <c r="AU182" s="147"/>
      <c r="AV182" s="147"/>
      <c r="AX182" s="214"/>
      <c r="AY182" s="213"/>
      <c r="AZ182" s="213"/>
      <c r="BA182" s="213"/>
      <c r="BB182" s="213"/>
      <c r="BD182" s="246"/>
      <c r="BE182" s="245"/>
      <c r="BF182" s="245"/>
      <c r="BG182" s="245"/>
      <c r="BH182" s="245"/>
      <c r="BJ182" s="269"/>
      <c r="BK182" s="195"/>
      <c r="BL182" s="195"/>
      <c r="BM182" s="195"/>
      <c r="BN182" s="195"/>
      <c r="BP182" s="287"/>
      <c r="BQ182" s="286"/>
      <c r="BR182" s="286"/>
      <c r="BS182" s="286"/>
      <c r="BT182" s="286"/>
      <c r="BV182" s="45"/>
      <c r="BW182" s="352"/>
      <c r="BX182" s="352"/>
      <c r="BY182" s="352"/>
      <c r="BZ182" s="352"/>
      <c r="CC182" s="206"/>
    </row>
    <row r="183" spans="1:81" ht="15.75" x14ac:dyDescent="0.25">
      <c r="B183" s="319"/>
      <c r="C183" s="320" t="str">
        <f>+C2</f>
        <v>ENERO 2021</v>
      </c>
      <c r="D183" s="319"/>
      <c r="E183" s="319"/>
      <c r="F183" s="310"/>
      <c r="H183" s="20"/>
      <c r="I183" s="21"/>
      <c r="J183" s="50" t="str">
        <f>+J2</f>
        <v>FEBRERO 2021</v>
      </c>
      <c r="K183" s="21"/>
      <c r="L183" s="21"/>
      <c r="N183" s="51"/>
      <c r="O183" s="52"/>
      <c r="P183" s="53" t="str">
        <f>+P2</f>
        <v>MARZO 2021</v>
      </c>
      <c r="Q183" s="52"/>
      <c r="R183" s="52"/>
      <c r="T183" s="82"/>
      <c r="U183" s="83"/>
      <c r="V183" s="84" t="str">
        <f>+V2</f>
        <v>ABRIL 2021</v>
      </c>
      <c r="W183" s="83"/>
      <c r="X183" s="83"/>
      <c r="Z183" s="112"/>
      <c r="AA183" s="113"/>
      <c r="AB183" s="114" t="str">
        <f>+AB2</f>
        <v>MAYO 2021</v>
      </c>
      <c r="AC183" s="113"/>
      <c r="AD183" s="113"/>
      <c r="AF183" s="142"/>
      <c r="AG183" s="143"/>
      <c r="AH183" s="144" t="str">
        <f>+AH2</f>
        <v>JUNIO 2021</v>
      </c>
      <c r="AI183" s="143"/>
      <c r="AJ183" s="143"/>
      <c r="AL183" s="174"/>
      <c r="AM183" s="175"/>
      <c r="AN183" s="176" t="str">
        <f>+AN2</f>
        <v>JULIO 2021</v>
      </c>
      <c r="AO183" s="175"/>
      <c r="AP183" s="175"/>
      <c r="AR183" s="142"/>
      <c r="AS183" s="143"/>
      <c r="AT183" s="144" t="str">
        <f>+AT2</f>
        <v>AGOSTO 2021</v>
      </c>
      <c r="AU183" s="143"/>
      <c r="AV183" s="143"/>
      <c r="AX183" s="208"/>
      <c r="AY183" s="209"/>
      <c r="AZ183" s="210" t="str">
        <f>+AZ2</f>
        <v>SEPTIEMBRE 2021</v>
      </c>
      <c r="BA183" s="209"/>
      <c r="BB183" s="209"/>
      <c r="BD183" s="240"/>
      <c r="BE183" s="241"/>
      <c r="BF183" s="242" t="str">
        <f>+BF2</f>
        <v>OCTUBRE 2021</v>
      </c>
      <c r="BG183" s="241"/>
      <c r="BH183" s="241"/>
      <c r="BJ183" s="264"/>
      <c r="BK183" s="265"/>
      <c r="BL183" s="266" t="str">
        <f>+BL2</f>
        <v>NOVIEMBRE 2021</v>
      </c>
      <c r="BM183" s="265"/>
      <c r="BN183" s="265"/>
      <c r="BP183" s="281"/>
      <c r="BQ183" s="282"/>
      <c r="BR183" s="283" t="str">
        <f>+BR2</f>
        <v>DICIEMBRE 2021</v>
      </c>
      <c r="BS183" s="282"/>
      <c r="BT183" s="282"/>
      <c r="BV183" s="43"/>
      <c r="BW183" s="353"/>
      <c r="BX183" s="354" t="str">
        <f>+BW2</f>
        <v>ACUMULADO 2021</v>
      </c>
      <c r="BY183" s="353"/>
      <c r="BZ183" s="353"/>
      <c r="CC183" s="206"/>
    </row>
    <row r="184" spans="1:81" ht="25.5" x14ac:dyDescent="0.2">
      <c r="A184" s="1" t="s">
        <v>30</v>
      </c>
      <c r="B184" s="321" t="s">
        <v>48</v>
      </c>
      <c r="C184" s="321" t="s">
        <v>46</v>
      </c>
      <c r="D184" s="321" t="s">
        <v>47</v>
      </c>
      <c r="E184" s="321" t="s">
        <v>15</v>
      </c>
      <c r="F184" s="310"/>
      <c r="H184" s="20"/>
      <c r="I184" s="22" t="s">
        <v>48</v>
      </c>
      <c r="J184" s="22" t="s">
        <v>46</v>
      </c>
      <c r="K184" s="22" t="s">
        <v>47</v>
      </c>
      <c r="L184" s="22" t="s">
        <v>15</v>
      </c>
      <c r="N184" s="51"/>
      <c r="O184" s="54" t="s">
        <v>48</v>
      </c>
      <c r="P184" s="54" t="s">
        <v>46</v>
      </c>
      <c r="Q184" s="54" t="s">
        <v>47</v>
      </c>
      <c r="R184" s="54" t="s">
        <v>15</v>
      </c>
      <c r="T184" s="82"/>
      <c r="U184" s="85" t="s">
        <v>48</v>
      </c>
      <c r="V184" s="85" t="s">
        <v>46</v>
      </c>
      <c r="W184" s="85" t="s">
        <v>47</v>
      </c>
      <c r="X184" s="85" t="s">
        <v>15</v>
      </c>
      <c r="Z184" s="112"/>
      <c r="AA184" s="115" t="s">
        <v>48</v>
      </c>
      <c r="AB184" s="115" t="s">
        <v>46</v>
      </c>
      <c r="AC184" s="115" t="s">
        <v>47</v>
      </c>
      <c r="AD184" s="115" t="s">
        <v>15</v>
      </c>
      <c r="AF184" s="142"/>
      <c r="AG184" s="145" t="s">
        <v>48</v>
      </c>
      <c r="AH184" s="145" t="s">
        <v>46</v>
      </c>
      <c r="AI184" s="145" t="s">
        <v>47</v>
      </c>
      <c r="AJ184" s="145" t="s">
        <v>15</v>
      </c>
      <c r="AL184" s="174"/>
      <c r="AM184" s="177" t="s">
        <v>48</v>
      </c>
      <c r="AN184" s="177" t="s">
        <v>46</v>
      </c>
      <c r="AO184" s="177" t="s">
        <v>47</v>
      </c>
      <c r="AP184" s="177" t="s">
        <v>15</v>
      </c>
      <c r="AR184" s="142"/>
      <c r="AS184" s="145" t="s">
        <v>48</v>
      </c>
      <c r="AT184" s="145" t="s">
        <v>46</v>
      </c>
      <c r="AU184" s="145" t="s">
        <v>47</v>
      </c>
      <c r="AV184" s="145" t="s">
        <v>15</v>
      </c>
      <c r="AX184" s="208"/>
      <c r="AY184" s="211" t="s">
        <v>48</v>
      </c>
      <c r="AZ184" s="211" t="s">
        <v>46</v>
      </c>
      <c r="BA184" s="211" t="s">
        <v>47</v>
      </c>
      <c r="BB184" s="211" t="s">
        <v>15</v>
      </c>
      <c r="BD184" s="240"/>
      <c r="BE184" s="243" t="s">
        <v>48</v>
      </c>
      <c r="BF184" s="243" t="s">
        <v>46</v>
      </c>
      <c r="BG184" s="243" t="s">
        <v>47</v>
      </c>
      <c r="BH184" s="243" t="s">
        <v>15</v>
      </c>
      <c r="BJ184" s="264"/>
      <c r="BK184" s="267" t="s">
        <v>48</v>
      </c>
      <c r="BL184" s="267" t="s">
        <v>46</v>
      </c>
      <c r="BM184" s="267" t="s">
        <v>47</v>
      </c>
      <c r="BN184" s="267" t="s">
        <v>15</v>
      </c>
      <c r="BP184" s="281"/>
      <c r="BQ184" s="284" t="s">
        <v>48</v>
      </c>
      <c r="BR184" s="284" t="s">
        <v>46</v>
      </c>
      <c r="BS184" s="284" t="s">
        <v>47</v>
      </c>
      <c r="BT184" s="284" t="s">
        <v>15</v>
      </c>
      <c r="BV184" s="44" t="s">
        <v>30</v>
      </c>
      <c r="BW184" s="355" t="s">
        <v>45</v>
      </c>
      <c r="BX184" s="355" t="s">
        <v>42</v>
      </c>
      <c r="BY184" s="355" t="s">
        <v>43</v>
      </c>
      <c r="BZ184" s="355" t="s">
        <v>44</v>
      </c>
      <c r="CC184" s="206"/>
    </row>
    <row r="185" spans="1:81" ht="15.75" x14ac:dyDescent="0.2">
      <c r="A185" s="1" t="s">
        <v>29</v>
      </c>
      <c r="B185" s="263"/>
      <c r="C185" s="263"/>
      <c r="D185" s="263"/>
      <c r="E185" s="263"/>
      <c r="F185" s="310"/>
      <c r="H185" s="23" t="s">
        <v>29</v>
      </c>
      <c r="I185" s="24"/>
      <c r="J185" s="24"/>
      <c r="K185" s="24"/>
      <c r="L185" s="24"/>
      <c r="N185" s="55" t="s">
        <v>29</v>
      </c>
      <c r="O185" s="56"/>
      <c r="P185" s="56"/>
      <c r="Q185" s="56"/>
      <c r="R185" s="56"/>
      <c r="T185" s="86" t="s">
        <v>29</v>
      </c>
      <c r="U185" s="87"/>
      <c r="V185" s="87"/>
      <c r="W185" s="87"/>
      <c r="X185" s="87"/>
      <c r="Z185" s="116" t="s">
        <v>29</v>
      </c>
      <c r="AA185" s="117"/>
      <c r="AB185" s="117"/>
      <c r="AC185" s="117"/>
      <c r="AD185" s="117"/>
      <c r="AF185" s="146" t="s">
        <v>29</v>
      </c>
      <c r="AG185" s="147"/>
      <c r="AH185" s="147"/>
      <c r="AI185" s="147"/>
      <c r="AJ185" s="147"/>
      <c r="AL185" s="178" t="s">
        <v>29</v>
      </c>
      <c r="AM185" s="179"/>
      <c r="AN185" s="179"/>
      <c r="AO185" s="179"/>
      <c r="AP185" s="179"/>
      <c r="AR185" s="146" t="s">
        <v>29</v>
      </c>
      <c r="AS185" s="147"/>
      <c r="AT185" s="147"/>
      <c r="AU185" s="147"/>
      <c r="AV185" s="147"/>
      <c r="AX185" s="212" t="s">
        <v>29</v>
      </c>
      <c r="AY185" s="213"/>
      <c r="AZ185" s="213"/>
      <c r="BA185" s="213"/>
      <c r="BB185" s="213"/>
      <c r="BD185" s="244" t="s">
        <v>29</v>
      </c>
      <c r="BE185" s="245"/>
      <c r="BF185" s="245"/>
      <c r="BG185" s="245"/>
      <c r="BH185" s="245"/>
      <c r="BJ185" s="268" t="s">
        <v>29</v>
      </c>
      <c r="BK185" s="195"/>
      <c r="BL185" s="195"/>
      <c r="BM185" s="195"/>
      <c r="BN185" s="195"/>
      <c r="BP185" s="285" t="s">
        <v>29</v>
      </c>
      <c r="BQ185" s="286"/>
      <c r="BR185" s="286"/>
      <c r="BS185" s="286"/>
      <c r="BT185" s="286"/>
      <c r="BV185" s="44" t="s">
        <v>29</v>
      </c>
      <c r="BW185" s="352"/>
      <c r="BX185" s="352"/>
      <c r="BY185" s="352"/>
      <c r="BZ185" s="352"/>
      <c r="CC185" s="206"/>
    </row>
    <row r="186" spans="1:81" x14ac:dyDescent="0.2">
      <c r="A186" s="3"/>
      <c r="B186" s="263"/>
      <c r="C186" s="263"/>
      <c r="D186" s="263"/>
      <c r="E186" s="263"/>
      <c r="F186" s="310"/>
      <c r="H186" s="25"/>
      <c r="I186" s="24"/>
      <c r="J186" s="24"/>
      <c r="K186" s="24"/>
      <c r="L186" s="24"/>
      <c r="N186" s="57"/>
      <c r="O186" s="56"/>
      <c r="P186" s="56"/>
      <c r="Q186" s="56"/>
      <c r="R186" s="56"/>
      <c r="T186" s="88"/>
      <c r="U186" s="87"/>
      <c r="V186" s="87"/>
      <c r="W186" s="87"/>
      <c r="X186" s="87"/>
      <c r="Z186" s="118"/>
      <c r="AA186" s="117"/>
      <c r="AB186" s="117"/>
      <c r="AC186" s="117"/>
      <c r="AD186" s="117"/>
      <c r="AF186" s="148"/>
      <c r="AG186" s="147"/>
      <c r="AH186" s="147"/>
      <c r="AI186" s="147"/>
      <c r="AJ186" s="147"/>
      <c r="AL186" s="180"/>
      <c r="AM186" s="179"/>
      <c r="AN186" s="179"/>
      <c r="AO186" s="179"/>
      <c r="AP186" s="179"/>
      <c r="AR186" s="148"/>
      <c r="AS186" s="147"/>
      <c r="AT186" s="147"/>
      <c r="AU186" s="147"/>
      <c r="AV186" s="147"/>
      <c r="AX186" s="214"/>
      <c r="AY186" s="213"/>
      <c r="AZ186" s="213"/>
      <c r="BA186" s="213"/>
      <c r="BB186" s="213"/>
      <c r="BD186" s="246"/>
      <c r="BE186" s="245"/>
      <c r="BF186" s="245"/>
      <c r="BG186" s="245"/>
      <c r="BH186" s="245"/>
      <c r="BJ186" s="269"/>
      <c r="BK186" s="195"/>
      <c r="BL186" s="195"/>
      <c r="BM186" s="195"/>
      <c r="BN186" s="195"/>
      <c r="BP186" s="287"/>
      <c r="BQ186" s="286"/>
      <c r="BR186" s="286"/>
      <c r="BS186" s="286"/>
      <c r="BT186" s="286"/>
      <c r="BV186" s="45"/>
      <c r="BW186" s="352"/>
      <c r="BX186" s="352"/>
      <c r="BY186" s="352"/>
      <c r="BZ186" s="352"/>
      <c r="CC186" s="206"/>
    </row>
    <row r="187" spans="1:81" x14ac:dyDescent="0.2">
      <c r="A187" s="9" t="s">
        <v>14</v>
      </c>
      <c r="B187" s="322">
        <f>+B6+B30+B71+B91+B109+B125</f>
        <v>2099103105</v>
      </c>
      <c r="C187" s="322">
        <f>+C6+C30+C71+C91+C109+C125</f>
        <v>0</v>
      </c>
      <c r="D187" s="322">
        <f>+D6+D30+D71+D91+D109+D125</f>
        <v>0</v>
      </c>
      <c r="E187" s="322">
        <f>+E6+E30+E71+E91+E109+E125</f>
        <v>2099103105</v>
      </c>
      <c r="F187" s="310"/>
      <c r="H187" s="39" t="s">
        <v>14</v>
      </c>
      <c r="I187" s="40">
        <f>+I6+I30+I71+I91+I109+I125</f>
        <v>2099103105</v>
      </c>
      <c r="J187" s="40">
        <f>+J6+J30+J71+J91+J109+J125</f>
        <v>0</v>
      </c>
      <c r="K187" s="40">
        <f>+K6+K30+K71+K91+K109+K125</f>
        <v>0</v>
      </c>
      <c r="L187" s="40">
        <f>+L6+L30+L71+L91+L109+L125</f>
        <v>2099103105</v>
      </c>
      <c r="N187" s="71" t="s">
        <v>14</v>
      </c>
      <c r="O187" s="72">
        <f>+O6+O30+O71+O91+O109+O125</f>
        <v>2099103105</v>
      </c>
      <c r="P187" s="72">
        <f>+P6+P30+P71+P91+P109+P125</f>
        <v>263762205</v>
      </c>
      <c r="Q187" s="72">
        <f>+Q6+Q30+Q71+Q91+Q109+Q125</f>
        <v>0</v>
      </c>
      <c r="R187" s="72">
        <f>+R6+R30+R71+R91+R109+R125</f>
        <v>1835340900</v>
      </c>
      <c r="T187" s="105" t="s">
        <v>14</v>
      </c>
      <c r="U187" s="106">
        <f>+U6+U30+U71+U91+U109+U125</f>
        <v>1835340900</v>
      </c>
      <c r="V187" s="106">
        <f>+V6+V30+V71+V91+V109+V125</f>
        <v>0</v>
      </c>
      <c r="W187" s="106">
        <f>+W6+W30+W71+W91+W109+W125</f>
        <v>0</v>
      </c>
      <c r="X187" s="106">
        <f>+X6+X30+X71+X91+X109+X125</f>
        <v>1835340900</v>
      </c>
      <c r="Z187" s="138" t="s">
        <v>14</v>
      </c>
      <c r="AA187" s="139">
        <f>+AA6+AA30+AA71+AA91+AA109+AA125</f>
        <v>1835340900</v>
      </c>
      <c r="AB187" s="139">
        <f>+AB6+AB30+AB71+AB91+AB109+AB125</f>
        <v>0</v>
      </c>
      <c r="AC187" s="139">
        <f>+AC6+AC30+AC71+AC91+AC109+AC125</f>
        <v>0</v>
      </c>
      <c r="AD187" s="139">
        <f>+AD6+AD30+AD71+AD91+AD109+AD125</f>
        <v>1835340900</v>
      </c>
      <c r="AF187" s="168" t="s">
        <v>14</v>
      </c>
      <c r="AG187" s="169">
        <f>+AG6+AG30+AG71+AG91+AG109+AG125</f>
        <v>1835340900</v>
      </c>
      <c r="AH187" s="169">
        <f>+AH6+AH30+AH71+AH91+AH109+AH125</f>
        <v>0</v>
      </c>
      <c r="AI187" s="169">
        <f>+AI6+AI30+AI71+AI91+AI109+AI125</f>
        <v>0</v>
      </c>
      <c r="AJ187" s="169">
        <f>+AJ6+AJ30+AJ71+AJ91+AJ109+AJ125</f>
        <v>1835340900</v>
      </c>
      <c r="AL187" s="202" t="s">
        <v>14</v>
      </c>
      <c r="AM187" s="203">
        <f>+AM6+AM30+AM71+AM91+AM109+AM125</f>
        <v>1835340900</v>
      </c>
      <c r="AN187" s="203">
        <f>+AN6+AN30+AN71+AN91+AN109+AN125</f>
        <v>0</v>
      </c>
      <c r="AO187" s="203">
        <f>+AO6+AO30+AO71+AO91+AO109+AO125</f>
        <v>0</v>
      </c>
      <c r="AP187" s="203">
        <f>+AP6+AP30+AP71+AP91+AP109+AP125</f>
        <v>1835340900</v>
      </c>
      <c r="AR187" s="168" t="s">
        <v>14</v>
      </c>
      <c r="AS187" s="169">
        <f>+AS6+AS30+AS71+AS91+AS109+AS125</f>
        <v>1835340900</v>
      </c>
      <c r="AT187" s="169">
        <f>+AT6+AT30+AT71+AT91+AT109+AT125</f>
        <v>0</v>
      </c>
      <c r="AU187" s="169">
        <f>+AU6+AU30+AU71+AU91+AU109+AU125</f>
        <v>0</v>
      </c>
      <c r="AV187" s="169">
        <f>+AV6+AV30+AV71+AV91+AV109+AV125</f>
        <v>1835340900</v>
      </c>
      <c r="AX187" s="235" t="s">
        <v>14</v>
      </c>
      <c r="AY187" s="236">
        <f>+AY6+AY30+AY71+AY91+AY109+AY125</f>
        <v>1835340900</v>
      </c>
      <c r="AZ187" s="236">
        <f>+AZ6+AZ30+AZ71+AZ91+AZ109+AZ125</f>
        <v>0</v>
      </c>
      <c r="BA187" s="236">
        <f>+BA6+BA30+BA71+BA91+BA109+BA125</f>
        <v>0</v>
      </c>
      <c r="BB187" s="236">
        <f>+BB6+BB30+BB71+BB91+BB109+BB125</f>
        <v>1835340900</v>
      </c>
      <c r="BD187" s="260" t="s">
        <v>14</v>
      </c>
      <c r="BE187" s="261">
        <f>+BE6+BE30+BE71+BE91+BE109+BE125</f>
        <v>1835340900</v>
      </c>
      <c r="BF187" s="261">
        <f>+BF6+BF30+BF71+BF91+BF109+BF125</f>
        <v>0</v>
      </c>
      <c r="BG187" s="261">
        <f>+BG6+BG30+BG71+BG91+BG109+BG125</f>
        <v>0</v>
      </c>
      <c r="BH187" s="261">
        <f>+BH6+BH30+BH71+BH91+BH109+BH125</f>
        <v>1835340900</v>
      </c>
      <c r="BJ187" s="277" t="s">
        <v>14</v>
      </c>
      <c r="BK187" s="278">
        <f>+BK6+BK30+BK71+BK91+BK109+BK125</f>
        <v>1835340900</v>
      </c>
      <c r="BL187" s="278">
        <f>+BL6+BL30+BL71+BL91+BL109+BL125</f>
        <v>0</v>
      </c>
      <c r="BM187" s="278">
        <f>+BM6+BM30+BM71+BM91+BM109+BM125</f>
        <v>0</v>
      </c>
      <c r="BN187" s="278">
        <f>+BN6+BN30+BN71+BN91+BN109+BN125</f>
        <v>1835340900</v>
      </c>
      <c r="BP187" s="301" t="s">
        <v>14</v>
      </c>
      <c r="BQ187" s="302">
        <f>+BQ6+BQ30+BQ71+BQ91+BQ109+BQ125</f>
        <v>1835340900</v>
      </c>
      <c r="BR187" s="302">
        <f>+BR6+BR30+BR71+BR91+BR109+BR125</f>
        <v>0</v>
      </c>
      <c r="BS187" s="302">
        <f>+BS6+BS30+BS71+BS91+BS109+BS125</f>
        <v>0</v>
      </c>
      <c r="BT187" s="302">
        <f>+BT6+BT30+BT71+BT91+BT109+BT125</f>
        <v>1835340900</v>
      </c>
      <c r="BV187" s="47" t="s">
        <v>14</v>
      </c>
      <c r="BW187" s="356">
        <f>+BW6+BW30+BW71+BW91+BW109+BW125</f>
        <v>2099103105</v>
      </c>
      <c r="BX187" s="356">
        <f>+BX6+BX30+BX71+BX91+BX109+BX125</f>
        <v>263762205</v>
      </c>
      <c r="BY187" s="356">
        <f>+BY6+BY30+BY71+BY91+BY109+BY125</f>
        <v>0</v>
      </c>
      <c r="BZ187" s="356">
        <f>+BZ6+BZ30+BZ71+BZ91+BZ109+BZ125</f>
        <v>1835340900</v>
      </c>
      <c r="CB187" s="206"/>
      <c r="CC187" s="206"/>
    </row>
    <row r="188" spans="1:81" x14ac:dyDescent="0.2">
      <c r="A188" s="4"/>
      <c r="B188" s="323"/>
      <c r="C188" s="323"/>
      <c r="D188" s="323"/>
      <c r="E188" s="323"/>
      <c r="F188" s="310"/>
      <c r="H188" s="41"/>
      <c r="I188" s="42"/>
      <c r="J188" s="42"/>
      <c r="K188" s="42"/>
      <c r="L188" s="42"/>
      <c r="N188" s="73"/>
      <c r="O188" s="74"/>
      <c r="P188" s="74"/>
      <c r="Q188" s="74"/>
      <c r="R188" s="74"/>
      <c r="T188" s="107"/>
      <c r="U188" s="108"/>
      <c r="V188" s="108"/>
      <c r="W188" s="108"/>
      <c r="X188" s="108"/>
      <c r="Z188" s="140"/>
      <c r="AA188" s="141"/>
      <c r="AB188" s="141"/>
      <c r="AC188" s="141"/>
      <c r="AD188" s="141"/>
      <c r="AF188" s="170"/>
      <c r="AG188" s="171"/>
      <c r="AH188" s="171"/>
      <c r="AI188" s="171"/>
      <c r="AJ188" s="171"/>
      <c r="AL188" s="204"/>
      <c r="AM188" s="205"/>
      <c r="AN188" s="205"/>
      <c r="AO188" s="205"/>
      <c r="AP188" s="205"/>
      <c r="AR188" s="170"/>
      <c r="AS188" s="171"/>
      <c r="AT188" s="171"/>
      <c r="AU188" s="171"/>
      <c r="AV188" s="171"/>
      <c r="AX188" s="237"/>
      <c r="AY188" s="238"/>
      <c r="AZ188" s="238"/>
      <c r="BA188" s="238"/>
      <c r="BB188" s="238"/>
      <c r="BD188" s="259"/>
      <c r="BE188" s="262"/>
      <c r="BF188" s="262"/>
      <c r="BG188" s="262"/>
      <c r="BH188" s="262"/>
      <c r="BJ188" s="276"/>
      <c r="BK188" s="279"/>
      <c r="BL188" s="279"/>
      <c r="BM188" s="279"/>
      <c r="BN188" s="279"/>
      <c r="BP188" s="300"/>
      <c r="BQ188" s="303"/>
      <c r="BR188" s="303"/>
      <c r="BS188" s="303"/>
      <c r="BT188" s="303"/>
      <c r="BV188" s="48"/>
      <c r="BW188" s="357"/>
      <c r="BX188" s="357"/>
      <c r="BY188" s="357"/>
      <c r="BZ188" s="357"/>
      <c r="CB188" s="206"/>
      <c r="CC188" s="206"/>
    </row>
    <row r="189" spans="1:81" x14ac:dyDescent="0.2">
      <c r="A189" s="9" t="s">
        <v>12</v>
      </c>
      <c r="B189" s="322">
        <f>+B11+B35+B55+B75+B95+B113+B129</f>
        <v>15620814278.200001</v>
      </c>
      <c r="C189" s="322">
        <f>+C11+C35+C55+C75+C95+C113+C129</f>
        <v>270932788</v>
      </c>
      <c r="D189" s="322">
        <f>+D11+D35+D55+D75+D95+D113+D129</f>
        <v>0</v>
      </c>
      <c r="E189" s="322">
        <f>+E11+E35+E55+E75+E95+E113+E129</f>
        <v>15349881490.200001</v>
      </c>
      <c r="F189" s="310"/>
      <c r="H189" s="39" t="s">
        <v>12</v>
      </c>
      <c r="I189" s="40">
        <f>+I11+I35+I55+I75+I95+I113+I129</f>
        <v>15349881490.200001</v>
      </c>
      <c r="J189" s="40">
        <f>+J11+J35+J55+J75+J95+J113+J129</f>
        <v>2501341266</v>
      </c>
      <c r="K189" s="40">
        <f>+K11+K35+K55+K75+K95+K113+K129</f>
        <v>5991456</v>
      </c>
      <c r="L189" s="40">
        <f>+L11+L35+L55+L75+L95+L113+L129</f>
        <v>12842548768.200001</v>
      </c>
      <c r="N189" s="71" t="s">
        <v>12</v>
      </c>
      <c r="O189" s="72">
        <f>+O11+O35+O55+O75+O95+O113+O129</f>
        <v>12842548768.200001</v>
      </c>
      <c r="P189" s="72">
        <f>+P11+P35+P55+P75+P95+P113+P129</f>
        <v>2430556685</v>
      </c>
      <c r="Q189" s="72">
        <f>+Q11+Q35+Q55+Q75+Q95+Q113+Q129</f>
        <v>28238178</v>
      </c>
      <c r="R189" s="72">
        <f>+R11+R35+R55+R75+R95+R113+R129</f>
        <v>10383753905.200001</v>
      </c>
      <c r="T189" s="105" t="s">
        <v>12</v>
      </c>
      <c r="U189" s="106">
        <f>+U11+U35+U55+U75+U95+U113+U129</f>
        <v>10383753905.200001</v>
      </c>
      <c r="V189" s="106">
        <f>+V11+V35+V55+V75+V95+V113+V129</f>
        <v>0</v>
      </c>
      <c r="W189" s="106">
        <f>+W11+W35+W55+W75+W95+W113+W129</f>
        <v>0</v>
      </c>
      <c r="X189" s="106">
        <f>+X11+X35+X55+X75+X95+X113+X129</f>
        <v>10383753905.200001</v>
      </c>
      <c r="Z189" s="138" t="s">
        <v>12</v>
      </c>
      <c r="AA189" s="139">
        <f>+AA11+AA35+AA55+AA75+AA95+AA113+AA129</f>
        <v>10383753905.200001</v>
      </c>
      <c r="AB189" s="139">
        <f>+AB11+AB35+AB55+AB75+AB95+AB113+AB129</f>
        <v>0</v>
      </c>
      <c r="AC189" s="139">
        <f>+AC11+AC35+AC55+AC75+AC95+AC113+AC129</f>
        <v>0</v>
      </c>
      <c r="AD189" s="139">
        <f>+AD11+AD35+AD55+AD75+AD95+AD113+AD129</f>
        <v>10383753905.200001</v>
      </c>
      <c r="AF189" s="168" t="s">
        <v>12</v>
      </c>
      <c r="AG189" s="169">
        <f>+AG11+AG35+AG55+AG75+AG95+AG113+AG129</f>
        <v>10383753905.200001</v>
      </c>
      <c r="AH189" s="169">
        <f>+AH11+AH35+AH55+AH75+AH95+AH113+AH129</f>
        <v>0</v>
      </c>
      <c r="AI189" s="169">
        <f>+AI11+AI35+AI55+AI75+AI95+AI113+AI129</f>
        <v>0</v>
      </c>
      <c r="AJ189" s="169">
        <f>+AJ11+AJ35+AJ55+AJ75+AJ95+AJ113+AJ129</f>
        <v>10383753905.200001</v>
      </c>
      <c r="AL189" s="202" t="s">
        <v>12</v>
      </c>
      <c r="AM189" s="203">
        <f>+AM11+AM35+AM55+AM75+AM95+AM113+AM129</f>
        <v>10383753905.200001</v>
      </c>
      <c r="AN189" s="203">
        <f>+AN11+AN35+AN55+AN75+AN95+AN113+AN129</f>
        <v>0</v>
      </c>
      <c r="AO189" s="203">
        <f>+AO11+AO35+AO55+AO75+AO95+AO113+AO129</f>
        <v>0</v>
      </c>
      <c r="AP189" s="203">
        <f>+AP11+AP35+AP55+AP75+AP95+AP113+AP129</f>
        <v>10383753905.200001</v>
      </c>
      <c r="AR189" s="168" t="s">
        <v>12</v>
      </c>
      <c r="AS189" s="169">
        <f>+AS11+AS35+AS55+AS75+AS95+AS113+AS129</f>
        <v>10383753905.200001</v>
      </c>
      <c r="AT189" s="169">
        <f>+AT11+AT35+AT55+AT75+AT95+AT113+AT129</f>
        <v>0</v>
      </c>
      <c r="AU189" s="169">
        <f>+AU11+AU35+AU55+AU75+AU95+AU113+AU129</f>
        <v>0</v>
      </c>
      <c r="AV189" s="169">
        <f>+AV11+AV35+AV55+AV75+AV95+AV113+AV129</f>
        <v>10383753905.200001</v>
      </c>
      <c r="AX189" s="235" t="s">
        <v>12</v>
      </c>
      <c r="AY189" s="236">
        <f>+AY11+AY35+AY55+AY75+AY95+AY113+AY129</f>
        <v>10383753905.200001</v>
      </c>
      <c r="AZ189" s="236">
        <f>+AZ11+AZ35+AZ55+AZ75+AZ95+AZ113+AZ129</f>
        <v>0</v>
      </c>
      <c r="BA189" s="236">
        <f>+BA11+BA35+BA55+BA75+BA95+BA113+BA129</f>
        <v>0</v>
      </c>
      <c r="BB189" s="236">
        <f>+BB11+BB35+BB55+BB75+BB95+BB113+BB129</f>
        <v>10383753905.200001</v>
      </c>
      <c r="BD189" s="260" t="s">
        <v>12</v>
      </c>
      <c r="BE189" s="261">
        <f>+BE11+BE35+BE55+BE75+BE95+BE113+BE129</f>
        <v>10383753905.200001</v>
      </c>
      <c r="BF189" s="261">
        <f>+BF11+BF35+BF55+BF75+BF95+BF113+BF129</f>
        <v>0</v>
      </c>
      <c r="BG189" s="261">
        <f>+BG11+BG35+BG55+BG75+BG95+BG113+BG129</f>
        <v>0</v>
      </c>
      <c r="BH189" s="261">
        <f>+BH11+BH35+BH55+BH75+BH95+BH113+BH129</f>
        <v>10383753905.200001</v>
      </c>
      <c r="BJ189" s="277" t="s">
        <v>12</v>
      </c>
      <c r="BK189" s="278">
        <f>+BK11+BK35+BK55+BK75+BK95+BK113+BK129</f>
        <v>10383753905.200001</v>
      </c>
      <c r="BL189" s="278">
        <f>+BL11+BL35+BL55+BL75+BL95+BL113+BL129</f>
        <v>0</v>
      </c>
      <c r="BM189" s="278">
        <f>+BM11+BM35+BM55+BM75+BM95+BM113+BM129</f>
        <v>0</v>
      </c>
      <c r="BN189" s="278">
        <f>+BN11+BN35+BN55+BN75+BN95+BN113+BN129</f>
        <v>10383753905.200001</v>
      </c>
      <c r="BP189" s="301" t="s">
        <v>12</v>
      </c>
      <c r="BQ189" s="302">
        <f>+BQ11+BQ35+BQ55+BQ75+BQ95+BQ113+BQ129</f>
        <v>10383753905.200001</v>
      </c>
      <c r="BR189" s="302">
        <f>+BR11+BR35+BR55+BR75+BR95+BR113+BR129</f>
        <v>0</v>
      </c>
      <c r="BS189" s="302">
        <f>+BS11+BS35+BS55+BS75+BS95+BS113+BS129</f>
        <v>0</v>
      </c>
      <c r="BT189" s="302">
        <f>+BT11+BT35+BT55+BT75+BT95+BT113+BT129</f>
        <v>10383753905.200001</v>
      </c>
      <c r="BV189" s="47" t="s">
        <v>12</v>
      </c>
      <c r="BW189" s="356">
        <f>+BW11+BW35+BW55+BW75+BW95+BW113+BW129</f>
        <v>15620814278.200001</v>
      </c>
      <c r="BX189" s="356">
        <f>+BX11+BX35+BX55+BX75+BX95+BX113+BX129</f>
        <v>5202830739</v>
      </c>
      <c r="BY189" s="356">
        <f>+BY11+BY35+BY55+BY75+BY95+BY113+BY129</f>
        <v>34229634</v>
      </c>
      <c r="BZ189" s="356">
        <f>+BZ11+BZ35+BZ55+BZ75+BZ95+BZ113+BZ129</f>
        <v>10383753905.200001</v>
      </c>
      <c r="CB189" s="206"/>
      <c r="CC189" s="206"/>
    </row>
    <row r="190" spans="1:81" x14ac:dyDescent="0.2">
      <c r="A190" s="3"/>
      <c r="B190" s="315"/>
      <c r="C190" s="315"/>
      <c r="D190" s="315"/>
      <c r="E190" s="315"/>
      <c r="F190" s="310"/>
      <c r="H190" s="25"/>
      <c r="I190" s="35"/>
      <c r="J190" s="35"/>
      <c r="K190" s="35"/>
      <c r="L190" s="35"/>
      <c r="N190" s="57"/>
      <c r="O190" s="67"/>
      <c r="P190" s="67"/>
      <c r="Q190" s="67"/>
      <c r="R190" s="67"/>
      <c r="T190" s="88"/>
      <c r="U190" s="101"/>
      <c r="V190" s="101"/>
      <c r="W190" s="101"/>
      <c r="X190" s="101"/>
      <c r="Z190" s="118"/>
      <c r="AA190" s="134"/>
      <c r="AB190" s="134"/>
      <c r="AC190" s="134"/>
      <c r="AD190" s="134"/>
      <c r="AF190" s="148"/>
      <c r="AG190" s="164"/>
      <c r="AH190" s="164"/>
      <c r="AI190" s="164"/>
      <c r="AJ190" s="164"/>
      <c r="AL190" s="180"/>
      <c r="AM190" s="198"/>
      <c r="AN190" s="198"/>
      <c r="AO190" s="198"/>
      <c r="AP190" s="198"/>
      <c r="AR190" s="148"/>
      <c r="AS190" s="164"/>
      <c r="AT190" s="164"/>
      <c r="AU190" s="164"/>
      <c r="AV190" s="164"/>
      <c r="AX190" s="214"/>
      <c r="AY190" s="231"/>
      <c r="AZ190" s="231"/>
      <c r="BA190" s="231"/>
      <c r="BB190" s="231"/>
      <c r="BD190" s="246"/>
      <c r="BE190" s="257"/>
      <c r="BF190" s="257"/>
      <c r="BG190" s="257"/>
      <c r="BH190" s="257"/>
      <c r="BJ190" s="269"/>
      <c r="BK190" s="274"/>
      <c r="BL190" s="274"/>
      <c r="BM190" s="274"/>
      <c r="BN190" s="274"/>
      <c r="BP190" s="287"/>
      <c r="BQ190" s="298"/>
      <c r="BR190" s="298"/>
      <c r="BS190" s="298"/>
      <c r="BT190" s="298"/>
      <c r="BV190" s="45"/>
      <c r="BW190" s="358"/>
      <c r="BX190" s="358"/>
      <c r="BY190" s="358"/>
      <c r="BZ190" s="358"/>
      <c r="CB190" s="206"/>
      <c r="CC190" s="206"/>
    </row>
    <row r="191" spans="1:81" x14ac:dyDescent="0.2">
      <c r="A191" s="9" t="s">
        <v>13</v>
      </c>
      <c r="B191" s="322">
        <f>+B16+B40+B60+B79+B99+B118+B133+B140+B147+B155+B162+B170+B178</f>
        <v>49620216002</v>
      </c>
      <c r="C191" s="322">
        <f>+C16+C40+C60+C79+C99+C118+C133+C140+C147+C155+C162+C170+C178</f>
        <v>37054991</v>
      </c>
      <c r="D191" s="322">
        <f>+D16+D40+D60+D79+D99+D118+D133+D140+D147+D155+D162+D170+D178</f>
        <v>30534020</v>
      </c>
      <c r="E191" s="322">
        <f>+E16+E40+E60+E79+E99+E118+E133+E140+E147+E155+E162+E170+E178</f>
        <v>49552626991</v>
      </c>
      <c r="F191" s="310"/>
      <c r="H191" s="39" t="s">
        <v>13</v>
      </c>
      <c r="I191" s="40">
        <f>+I16+I40+I60+I79+I99+I118+I133+I140+I147+I155+I162+I170+I178</f>
        <v>49552626991</v>
      </c>
      <c r="J191" s="40">
        <f>+J16+J40+J60+J79+J99+J118+J133+J140+J147+J155+J162+J170+J178</f>
        <v>2425602346</v>
      </c>
      <c r="K191" s="40">
        <f>+K16+K40+K60+K79+K99+K118+K133+K140+K147+K155+K162+K170+K178</f>
        <v>3103890</v>
      </c>
      <c r="L191" s="40">
        <f>+L16+L40+L60+L79+L99+L118+L133+L140+L147+L155+L162+L170+L178</f>
        <v>47123920755</v>
      </c>
      <c r="N191" s="71" t="s">
        <v>13</v>
      </c>
      <c r="O191" s="72">
        <f>+O16+O40+O60+O79+O99+O118+O133+O140+O147+O155+O162+O170+O178</f>
        <v>47123920755</v>
      </c>
      <c r="P191" s="72">
        <f>+P16+P40+P60+P79+P99+P118+P133+P140+P147+P155+P162+P170+P178</f>
        <v>626532448</v>
      </c>
      <c r="Q191" s="72">
        <f>+Q16+Q40+Q60+Q79+Q99+Q118+Q133+Q140+Q147+Q155+Q162+Q170+Q178</f>
        <v>32705554</v>
      </c>
      <c r="R191" s="72">
        <f>+R16+R40+R60+R79+R99+R118+R133+R140+R147+R155+R162+R170+R178</f>
        <v>46464682753</v>
      </c>
      <c r="T191" s="105" t="s">
        <v>13</v>
      </c>
      <c r="U191" s="106">
        <f>+U16+U40+U60+U79+U99+U118+U133+U140+U147+U155+U162+U170+U178</f>
        <v>46464682753</v>
      </c>
      <c r="V191" s="106">
        <f>+V16+V40+V60+V79+V99+V118+V133+V140+V147+V155+V162+V170+V178</f>
        <v>0</v>
      </c>
      <c r="W191" s="106">
        <f>+W16+W40+W60+W79+W99+W118+W133+W140+W147+W155+W162+W170+W178</f>
        <v>0</v>
      </c>
      <c r="X191" s="106">
        <f>+X16+X40+X60+X79+X99+X118+X133+X140+X147+X155+X162+X170+X178</f>
        <v>46464682753</v>
      </c>
      <c r="Z191" s="138" t="s">
        <v>13</v>
      </c>
      <c r="AA191" s="139">
        <f>+AA16+AA40+AA60+AA79+AA99+AA118+AA133+AA140+AA147+AA155+AA162+AA170+AA178</f>
        <v>46464682753</v>
      </c>
      <c r="AB191" s="139">
        <f>+AB16+AB40+AB60+AB79+AB99+AB118+AB133+AB140+AB147+AB155+AB162+AB170+AB178</f>
        <v>0</v>
      </c>
      <c r="AC191" s="139">
        <f>+AC16+AC40+AC60+AC79+AC99+AC118+AC133+AC140+AC147+AC155+AC162+AC170+AC178</f>
        <v>0</v>
      </c>
      <c r="AD191" s="139">
        <f>+AD16+AD40+AD60+AD79+AD99+AD118+AD133+AD140+AD147+AD155+AD162+AD170+AD178</f>
        <v>46464682753</v>
      </c>
      <c r="AF191" s="168" t="s">
        <v>13</v>
      </c>
      <c r="AG191" s="169">
        <f>+AG16+AG40+AG60+AG79+AG99+AG118+AG133+AG140+AG147+AG155+AG162+AG170+AG178</f>
        <v>46464682753</v>
      </c>
      <c r="AH191" s="169">
        <f>+AH16+AH40+AH60+AH79+AH99+AH118+AH133+AH140+AH147+AH155+AH162+AH170+AH178</f>
        <v>0</v>
      </c>
      <c r="AI191" s="169">
        <f>+AI16+AI40+AI60+AI79+AI99+AI118+AI133+AI140+AI147+AI155+AI162+AI170+AI178</f>
        <v>0</v>
      </c>
      <c r="AJ191" s="169">
        <f>+AJ16+AJ40+AJ60+AJ79+AJ99+AJ118+AJ133+AJ140+AJ147+AJ155+AJ162+AJ170+AJ178</f>
        <v>46464682753</v>
      </c>
      <c r="AL191" s="202" t="s">
        <v>13</v>
      </c>
      <c r="AM191" s="203">
        <f>+AM16+AM40+AM60+AM79+AM99+AM118+AM133+AM140+AM147+AM155+AM162+AM170+AM178</f>
        <v>46464682753</v>
      </c>
      <c r="AN191" s="203">
        <f>+AN16+AN40+AN60+AN79+AN99+AN118+AN133+AN140+AN147+AN155+AN162+AN170+AN178</f>
        <v>0</v>
      </c>
      <c r="AO191" s="203">
        <f>+AO16+AO40+AO60+AO79+AO99+AO118+AO133+AO140+AO147+AO155+AO162+AO170+AO178</f>
        <v>0</v>
      </c>
      <c r="AP191" s="203">
        <f>+AP16+AP40+AP60+AP79+AP99+AP118+AP133+AP140+AP147+AP155+AP162+AP170+AP178</f>
        <v>46464682753</v>
      </c>
      <c r="AR191" s="168" t="s">
        <v>13</v>
      </c>
      <c r="AS191" s="169">
        <f>+AS16+AS40+AS60+AS79+AS99+AS118+AS133+AS140+AS147+AS155+AS162+AS170+AS178</f>
        <v>46464682753</v>
      </c>
      <c r="AT191" s="169">
        <f>+AT16+AT40+AT60+AT79+AT99+AT118+AT133+AT140+AT147+AT155+AT162+AT170+AT178</f>
        <v>0</v>
      </c>
      <c r="AU191" s="169">
        <f>+AU16+AU40+AU60+AU79+AU99+AU118+AU133+AU140+AU147+AU155+AU162+AU170+AU178</f>
        <v>0</v>
      </c>
      <c r="AV191" s="169">
        <f>+AV16+AV40+AV60+AV79+AV99+AV118+AV133+AV140+AV147+AV155+AV162+AV170+AV178</f>
        <v>46464682753</v>
      </c>
      <c r="AX191" s="235" t="s">
        <v>13</v>
      </c>
      <c r="AY191" s="236">
        <f>+AY16+AY40+AY60+AY79+AY99+AY118+AY133+AY140+AY147+AY155+AY162+AY170+AY178</f>
        <v>46464682753</v>
      </c>
      <c r="AZ191" s="236">
        <f>+AZ16+AZ40+AZ60+AZ79+AZ99+AZ118+AZ133+AZ140+AZ147+AZ155+AZ162+AZ170+AZ178</f>
        <v>0</v>
      </c>
      <c r="BA191" s="236">
        <f>+BA16+BA40+BA60+BA79+BA99+BA118+BA133+BA140+BA147+BA155+BA162+BA170+BA178</f>
        <v>0</v>
      </c>
      <c r="BB191" s="236">
        <f>+BB16+BB40+BB60+BB79+BB99+BB118+BB133+BB140+BB147+BB155+BB162+BB170+BB178</f>
        <v>46464682753</v>
      </c>
      <c r="BD191" s="260" t="s">
        <v>13</v>
      </c>
      <c r="BE191" s="261">
        <f>+BE16+BE40+BE60+BE79+BE99+BE118+BE133+BE140+BE147+BE155+BE162+BE170+BE178</f>
        <v>46464682753</v>
      </c>
      <c r="BF191" s="261">
        <f>+BF16+BF40+BF60+BF79+BF99+BF118+BF133+BF140+BF147+BF155+BF162+BF170+BF178</f>
        <v>0</v>
      </c>
      <c r="BG191" s="261">
        <f>+BG16+BG40+BG60+BG79+BG99+BG118+BG133+BG140+BG147+BG155+BG162+BG170+BG178</f>
        <v>0</v>
      </c>
      <c r="BH191" s="261">
        <f>+BH16+BH40+BH60+BH79+BH99+BH118+BH133+BH140+BH147+BH155+BH162+BH170+BH178</f>
        <v>46464682753</v>
      </c>
      <c r="BJ191" s="277" t="s">
        <v>13</v>
      </c>
      <c r="BK191" s="278">
        <f>+BK16+BK40+BK60+BK79+BK99+BK118+BK133+BK140+BK147+BK155+BK162+BK170+BK178</f>
        <v>46464682753</v>
      </c>
      <c r="BL191" s="278">
        <f>+BL16+BL40+BL60+BL79+BL99+BL118+BL133+BL140+BL147+BL155+BL162+BL170+BL178</f>
        <v>0</v>
      </c>
      <c r="BM191" s="278">
        <f>+BM16+BM40+BM60+BM79+BM99+BM118+BM133+BM140+BM147+BM155+BM162+BM170+BM178</f>
        <v>0</v>
      </c>
      <c r="BN191" s="278">
        <f>+BN16+BN40+BN60+BN79+BN99+BN118+BN133+BN140+BN147+BN155+BN162+BN170+BN178</f>
        <v>46464682753</v>
      </c>
      <c r="BP191" s="301" t="s">
        <v>13</v>
      </c>
      <c r="BQ191" s="302">
        <f>+BQ16+BQ40+BQ60+BQ79+BQ99+BQ118+BQ133+BQ140+BQ147+BQ155+BQ162+BQ170+BQ178</f>
        <v>46464682753</v>
      </c>
      <c r="BR191" s="302">
        <f>+BR16+BR40+BR60+BR79+BR99+BR118+BR133+BR140+BR147+BR155+BR162+BR170+BR178</f>
        <v>0</v>
      </c>
      <c r="BS191" s="302">
        <f>+BS16+BS40+BS60+BS79+BS99+BS118+BS133+BS140+BS147+BS155+BS162+BS170+BS178</f>
        <v>0</v>
      </c>
      <c r="BT191" s="302">
        <f>+BT16+BT40+BT60+BT79+BT99+BT118+BT133+BT140+BT147+BT155+BT162+BT170+BT178</f>
        <v>46464682753</v>
      </c>
      <c r="BV191" s="47" t="s">
        <v>13</v>
      </c>
      <c r="BW191" s="356">
        <f>+BW16+BW40+BW60+BW79+BW99+BW118+BW133+BW140+BW147+BW155+BW162+BW170+BW178</f>
        <v>49620216002</v>
      </c>
      <c r="BX191" s="356">
        <f>+BX16+BX40+BX60+BX79+BX99+BX118+BX133+BX140+BX147+BX155+BX162+BX170+BX178</f>
        <v>3089189785</v>
      </c>
      <c r="BY191" s="356">
        <f>+BY16+BY40+BY60+BY79+BY99+BY118+BY133+BY140+BY147+BY155+BY162+BY170+BY178</f>
        <v>66343464</v>
      </c>
      <c r="BZ191" s="356">
        <f>+BZ16+BZ40+BZ60+BZ79+BZ99+BZ118+BZ133+BZ140+BZ147+BZ155+BZ162+BZ170+BZ178</f>
        <v>46464682753</v>
      </c>
      <c r="CB191" s="206"/>
      <c r="CC191" s="206"/>
    </row>
    <row r="192" spans="1:81" x14ac:dyDescent="0.2">
      <c r="B192" s="263"/>
      <c r="C192" s="263"/>
      <c r="D192" s="263"/>
      <c r="E192" s="263"/>
      <c r="F192" s="310"/>
      <c r="H192" s="20"/>
      <c r="I192" s="24"/>
      <c r="J192" s="24"/>
      <c r="K192" s="24"/>
      <c r="L192" s="24"/>
      <c r="N192" s="51"/>
      <c r="O192" s="56"/>
      <c r="P192" s="56"/>
      <c r="Q192" s="56"/>
      <c r="R192" s="56"/>
      <c r="T192" s="82"/>
      <c r="U192" s="87"/>
      <c r="V192" s="87"/>
      <c r="W192" s="87"/>
      <c r="X192" s="87"/>
      <c r="Z192" s="112"/>
      <c r="AA192" s="117"/>
      <c r="AB192" s="117"/>
      <c r="AC192" s="117"/>
      <c r="AD192" s="117"/>
      <c r="AF192" s="142"/>
      <c r="AG192" s="147"/>
      <c r="AH192" s="147"/>
      <c r="AI192" s="147"/>
      <c r="AJ192" s="147"/>
      <c r="AL192" s="174"/>
      <c r="AM192" s="179"/>
      <c r="AN192" s="179"/>
      <c r="AO192" s="179"/>
      <c r="AP192" s="179"/>
      <c r="AR192" s="142"/>
      <c r="AS192" s="147"/>
      <c r="AT192" s="147"/>
      <c r="AU192" s="147"/>
      <c r="AV192" s="147"/>
      <c r="AX192" s="208"/>
      <c r="AY192" s="213"/>
      <c r="AZ192" s="213"/>
      <c r="BA192" s="213"/>
      <c r="BB192" s="213"/>
      <c r="BD192" s="240"/>
      <c r="BE192" s="245"/>
      <c r="BF192" s="245"/>
      <c r="BG192" s="245"/>
      <c r="BH192" s="245"/>
      <c r="BJ192" s="264"/>
      <c r="BK192" s="195"/>
      <c r="BL192" s="195"/>
      <c r="BM192" s="195"/>
      <c r="BN192" s="195"/>
      <c r="BP192" s="281"/>
      <c r="BQ192" s="286"/>
      <c r="BR192" s="286"/>
      <c r="BS192" s="286"/>
      <c r="BT192" s="286"/>
      <c r="BV192" s="43"/>
      <c r="BW192" s="352"/>
      <c r="BX192" s="352"/>
      <c r="BY192" s="352"/>
      <c r="BZ192" s="352"/>
      <c r="CB192" s="206"/>
      <c r="CC192" s="206"/>
    </row>
    <row r="193" spans="1:81" x14ac:dyDescent="0.2">
      <c r="A193" s="15" t="s">
        <v>31</v>
      </c>
      <c r="B193" s="307">
        <f>+B187+B189+B191</f>
        <v>67340133385.199997</v>
      </c>
      <c r="C193" s="307">
        <f t="shared" ref="C193:D193" si="511">+C187+C189+C191</f>
        <v>307987779</v>
      </c>
      <c r="D193" s="307">
        <f t="shared" si="511"/>
        <v>30534020</v>
      </c>
      <c r="E193" s="307">
        <f>+B193-C193-D193</f>
        <v>67001611586.199997</v>
      </c>
      <c r="F193" s="310"/>
      <c r="H193" s="26" t="s">
        <v>31</v>
      </c>
      <c r="I193" s="27">
        <f>+I187+I189+I191</f>
        <v>67001611586.199997</v>
      </c>
      <c r="J193" s="27">
        <f t="shared" ref="J193:K193" si="512">+J187+J189+J191</f>
        <v>4926943612</v>
      </c>
      <c r="K193" s="27">
        <f t="shared" si="512"/>
        <v>9095346</v>
      </c>
      <c r="L193" s="27">
        <f>+I193-J193-K193</f>
        <v>62065572628.199997</v>
      </c>
      <c r="N193" s="58" t="s">
        <v>31</v>
      </c>
      <c r="O193" s="59">
        <f>+O187+O189+O191</f>
        <v>62065572628.199997</v>
      </c>
      <c r="P193" s="59">
        <f t="shared" ref="P193:Q193" si="513">+P187+P189+P191</f>
        <v>3320851338</v>
      </c>
      <c r="Q193" s="59">
        <f t="shared" si="513"/>
        <v>60943732</v>
      </c>
      <c r="R193" s="59">
        <f>+O193-P193-Q193</f>
        <v>58683777558.199997</v>
      </c>
      <c r="T193" s="89" t="s">
        <v>31</v>
      </c>
      <c r="U193" s="90">
        <f>+U187+U189+U191</f>
        <v>58683777558.199997</v>
      </c>
      <c r="V193" s="90">
        <f t="shared" ref="V193:W193" si="514">+V187+V189+V191</f>
        <v>0</v>
      </c>
      <c r="W193" s="90">
        <f t="shared" si="514"/>
        <v>0</v>
      </c>
      <c r="X193" s="90">
        <f>+U193-V193-W193</f>
        <v>58683777558.199997</v>
      </c>
      <c r="Z193" s="119" t="s">
        <v>31</v>
      </c>
      <c r="AA193" s="120">
        <f>+AA187+AA189+AA191</f>
        <v>58683777558.199997</v>
      </c>
      <c r="AB193" s="120">
        <f t="shared" ref="AB193:AC193" si="515">+AB187+AB189+AB191</f>
        <v>0</v>
      </c>
      <c r="AC193" s="120">
        <f t="shared" si="515"/>
        <v>0</v>
      </c>
      <c r="AD193" s="120">
        <f>+AA193-AB193-AC193</f>
        <v>58683777558.199997</v>
      </c>
      <c r="AF193" s="149" t="s">
        <v>31</v>
      </c>
      <c r="AG193" s="150">
        <f>+AG187+AG189+AG191</f>
        <v>58683777558.199997</v>
      </c>
      <c r="AH193" s="150">
        <f t="shared" ref="AH193:AI193" si="516">+AH187+AH189+AH191</f>
        <v>0</v>
      </c>
      <c r="AI193" s="150">
        <f t="shared" si="516"/>
        <v>0</v>
      </c>
      <c r="AJ193" s="150">
        <f>+AG193-AH193-AI193</f>
        <v>58683777558.199997</v>
      </c>
      <c r="AL193" s="181" t="s">
        <v>31</v>
      </c>
      <c r="AM193" s="182">
        <f>+AM187+AM189+AM191</f>
        <v>58683777558.199997</v>
      </c>
      <c r="AN193" s="182">
        <f t="shared" ref="AN193:AO193" si="517">+AN187+AN189+AN191</f>
        <v>0</v>
      </c>
      <c r="AO193" s="182">
        <f t="shared" si="517"/>
        <v>0</v>
      </c>
      <c r="AP193" s="182">
        <f>+AM193-AN193-AO193</f>
        <v>58683777558.199997</v>
      </c>
      <c r="AR193" s="149" t="s">
        <v>31</v>
      </c>
      <c r="AS193" s="150">
        <f>+AS187+AS189+AS191</f>
        <v>58683777558.199997</v>
      </c>
      <c r="AT193" s="150">
        <f t="shared" ref="AT193:AU193" si="518">+AT187+AT189+AT191</f>
        <v>0</v>
      </c>
      <c r="AU193" s="150">
        <f t="shared" si="518"/>
        <v>0</v>
      </c>
      <c r="AV193" s="150">
        <f>+AS193-AT193-AU193</f>
        <v>58683777558.199997</v>
      </c>
      <c r="AX193" s="215" t="s">
        <v>31</v>
      </c>
      <c r="AY193" s="216">
        <f>+AY187+AY189+AY191</f>
        <v>58683777558.199997</v>
      </c>
      <c r="AZ193" s="216">
        <f t="shared" ref="AZ193:BA193" si="519">+AZ187+AZ189+AZ191</f>
        <v>0</v>
      </c>
      <c r="BA193" s="216">
        <f t="shared" si="519"/>
        <v>0</v>
      </c>
      <c r="BB193" s="216">
        <f>+AY193-AZ193-BA193</f>
        <v>58683777558.199997</v>
      </c>
      <c r="BD193" s="247" t="s">
        <v>31</v>
      </c>
      <c r="BE193" s="248">
        <f>+BE187+BE189+BE191</f>
        <v>58683777558.199997</v>
      </c>
      <c r="BF193" s="248">
        <f t="shared" ref="BF193:BG193" si="520">+BF187+BF189+BF191</f>
        <v>0</v>
      </c>
      <c r="BG193" s="248">
        <f t="shared" si="520"/>
        <v>0</v>
      </c>
      <c r="BH193" s="248">
        <f>+BE193-BF193-BG193</f>
        <v>58683777558.199997</v>
      </c>
      <c r="BJ193" s="270" t="s">
        <v>31</v>
      </c>
      <c r="BK193" s="191">
        <f>+BK187+BK189+BK191</f>
        <v>58683777558.199997</v>
      </c>
      <c r="BL193" s="191">
        <f t="shared" ref="BL193:BM193" si="521">+BL187+BL189+BL191</f>
        <v>0</v>
      </c>
      <c r="BM193" s="191">
        <f t="shared" si="521"/>
        <v>0</v>
      </c>
      <c r="BN193" s="191">
        <f>+BK193-BL193-BM193</f>
        <v>58683777558.199997</v>
      </c>
      <c r="BP193" s="288" t="s">
        <v>31</v>
      </c>
      <c r="BQ193" s="289">
        <f>+BQ187+BQ189+BQ191</f>
        <v>58683777558.199997</v>
      </c>
      <c r="BR193" s="289">
        <f t="shared" ref="BR193:BS193" si="522">+BR187+BR189+BR191</f>
        <v>0</v>
      </c>
      <c r="BS193" s="289">
        <f t="shared" si="522"/>
        <v>0</v>
      </c>
      <c r="BT193" s="289">
        <f>+BQ193-BR193-BS193</f>
        <v>58683777558.199997</v>
      </c>
      <c r="BV193" s="46" t="s">
        <v>31</v>
      </c>
      <c r="BW193" s="359">
        <f>+BW187+BW189+BW191</f>
        <v>67340133385.199997</v>
      </c>
      <c r="BX193" s="359">
        <f t="shared" ref="BX193:BY193" si="523">+BX187+BX189+BX191</f>
        <v>8555782729</v>
      </c>
      <c r="BY193" s="359">
        <f t="shared" si="523"/>
        <v>100573098</v>
      </c>
      <c r="BZ193" s="359">
        <f>+BW193-BX193-BY193</f>
        <v>58683777558.199997</v>
      </c>
      <c r="CB193" s="206"/>
      <c r="CC193" s="206"/>
    </row>
    <row r="194" spans="1:81" x14ac:dyDescent="0.2">
      <c r="B194" s="263"/>
      <c r="C194" s="263"/>
      <c r="D194" s="263"/>
      <c r="E194" s="263"/>
      <c r="F194" s="310"/>
      <c r="BW194" s="360"/>
      <c r="BX194" s="360"/>
      <c r="BY194" s="360"/>
      <c r="BZ194" s="360"/>
      <c r="CC194" s="206"/>
    </row>
    <row r="195" spans="1:81" ht="19.5" customHeight="1" x14ac:dyDescent="0.2">
      <c r="B195" s="263"/>
      <c r="C195" s="263"/>
      <c r="D195" s="263"/>
      <c r="E195" s="263"/>
      <c r="F195" s="310"/>
      <c r="BV195" s="142" t="s">
        <v>79</v>
      </c>
      <c r="BW195" s="361">
        <f>+$BW$6+$BW$11+$BW$16</f>
        <v>38028440949</v>
      </c>
      <c r="BX195" s="361">
        <f>+BX$6+BX$11+BX$16</f>
        <v>6799262167</v>
      </c>
      <c r="BY195" s="361">
        <f>+BY$6+BY$11+BY$16</f>
        <v>1994963</v>
      </c>
      <c r="BZ195" s="361">
        <f>+BZ$6+BZ$11+BZ$16</f>
        <v>31227183819</v>
      </c>
      <c r="CC195" s="206"/>
    </row>
    <row r="196" spans="1:81" x14ac:dyDescent="0.2">
      <c r="B196" s="263"/>
      <c r="C196" s="263"/>
      <c r="D196" s="263"/>
      <c r="E196" s="263"/>
      <c r="F196" s="310"/>
      <c r="BW196" s="360"/>
      <c r="BX196" s="360"/>
      <c r="BY196" s="360"/>
      <c r="BZ196" s="360"/>
      <c r="CC196" s="206"/>
    </row>
    <row r="197" spans="1:81" x14ac:dyDescent="0.2">
      <c r="B197" s="263"/>
      <c r="C197" s="263"/>
      <c r="D197" s="263"/>
      <c r="E197" s="263"/>
      <c r="F197" s="310"/>
      <c r="BV197" s="337" t="s">
        <v>78</v>
      </c>
      <c r="BW197" s="362">
        <f>+BW193-BW195</f>
        <v>29311692436.199997</v>
      </c>
      <c r="BX197" s="362">
        <f t="shared" ref="BX197:BZ197" si="524">+BX193-BX195</f>
        <v>1756520562</v>
      </c>
      <c r="BY197" s="362">
        <f t="shared" si="524"/>
        <v>98578135</v>
      </c>
      <c r="BZ197" s="362">
        <f t="shared" si="524"/>
        <v>27456593739.199997</v>
      </c>
      <c r="CA197" s="387">
        <f>+BY197+BX197</f>
        <v>1855098697</v>
      </c>
      <c r="CB197" s="341">
        <f>+CA197/BW197</f>
        <v>6.3288692764425628E-2</v>
      </c>
      <c r="CC197" s="206"/>
    </row>
    <row r="198" spans="1:81" x14ac:dyDescent="0.2">
      <c r="B198" s="263"/>
      <c r="C198" s="263"/>
      <c r="D198" s="263"/>
      <c r="E198" s="263"/>
      <c r="F198" s="310"/>
      <c r="BW198" s="360"/>
      <c r="BX198" s="360"/>
      <c r="BY198" s="360"/>
      <c r="BZ198" s="360"/>
      <c r="CC198" s="206"/>
    </row>
    <row r="199" spans="1:81" x14ac:dyDescent="0.2">
      <c r="B199" s="263"/>
      <c r="C199" s="263"/>
      <c r="D199" s="263"/>
      <c r="E199" s="263"/>
      <c r="F199" s="310"/>
      <c r="BW199" s="360"/>
      <c r="BX199" s="360"/>
      <c r="BY199" s="360"/>
      <c r="BZ199" s="360"/>
      <c r="CC199" s="206"/>
    </row>
    <row r="200" spans="1:81" x14ac:dyDescent="0.2">
      <c r="B200" s="263"/>
      <c r="C200" s="263"/>
      <c r="D200" s="263"/>
      <c r="E200" s="263"/>
      <c r="F200" s="310"/>
      <c r="BW200" s="360"/>
      <c r="BX200" s="360"/>
      <c r="BY200" s="360"/>
      <c r="BZ200" s="360"/>
      <c r="CC200" s="206"/>
    </row>
    <row r="201" spans="1:81" x14ac:dyDescent="0.2">
      <c r="B201" s="263"/>
      <c r="C201" s="263"/>
      <c r="D201" s="263"/>
      <c r="E201" s="263"/>
      <c r="F201" s="310"/>
      <c r="BW201" s="360"/>
      <c r="BX201" s="360"/>
      <c r="BY201" s="360"/>
      <c r="BZ201" s="360"/>
      <c r="CC201" s="206"/>
    </row>
    <row r="202" spans="1:81" x14ac:dyDescent="0.2">
      <c r="B202" s="263"/>
      <c r="C202" s="263"/>
      <c r="D202" s="263"/>
      <c r="E202" s="263"/>
      <c r="F202" s="310"/>
      <c r="BW202" s="360"/>
      <c r="BX202" s="360"/>
      <c r="BY202" s="360"/>
      <c r="BZ202" s="360"/>
      <c r="CC202" s="206"/>
    </row>
    <row r="203" spans="1:81" x14ac:dyDescent="0.2">
      <c r="B203" s="263"/>
      <c r="C203" s="263"/>
      <c r="D203" s="263"/>
      <c r="E203" s="263"/>
      <c r="F203" s="310"/>
      <c r="BW203" s="360"/>
      <c r="BX203" s="360"/>
      <c r="BY203" s="360"/>
      <c r="BZ203" s="360"/>
      <c r="CC203" s="206"/>
    </row>
    <row r="204" spans="1:81" x14ac:dyDescent="0.2">
      <c r="B204" s="263"/>
      <c r="C204" s="263"/>
      <c r="D204" s="263"/>
      <c r="E204" s="263"/>
      <c r="F204" s="310"/>
      <c r="BW204" s="360"/>
      <c r="BX204" s="360"/>
      <c r="BY204" s="360"/>
      <c r="BZ204" s="360"/>
      <c r="CC204" s="206"/>
    </row>
    <row r="205" spans="1:81" x14ac:dyDescent="0.2">
      <c r="B205" s="263"/>
      <c r="C205" s="263"/>
      <c r="D205" s="263"/>
      <c r="E205" s="263"/>
      <c r="BW205" s="360"/>
      <c r="BX205" s="360"/>
      <c r="BY205" s="360"/>
      <c r="BZ205" s="360"/>
      <c r="CC205" s="206"/>
    </row>
    <row r="206" spans="1:81" x14ac:dyDescent="0.2">
      <c r="B206" s="263"/>
      <c r="C206" s="263"/>
      <c r="D206" s="263"/>
      <c r="E206" s="263"/>
      <c r="BW206" s="360"/>
      <c r="BX206" s="360"/>
      <c r="BY206" s="360"/>
      <c r="BZ206" s="360"/>
      <c r="CC206" s="206"/>
    </row>
    <row r="207" spans="1:81" x14ac:dyDescent="0.2">
      <c r="B207" s="263"/>
      <c r="C207" s="263"/>
      <c r="D207" s="263"/>
      <c r="E207" s="263"/>
      <c r="BW207" s="360"/>
      <c r="BX207" s="360"/>
      <c r="BY207" s="360"/>
      <c r="BZ207" s="360"/>
      <c r="CC207" s="206"/>
    </row>
    <row r="208" spans="1:81" x14ac:dyDescent="0.2">
      <c r="B208" s="263"/>
      <c r="C208" s="263"/>
      <c r="D208" s="263"/>
      <c r="E208" s="263"/>
      <c r="BW208" s="360"/>
      <c r="BX208" s="360"/>
      <c r="BY208" s="360"/>
      <c r="BZ208" s="360"/>
      <c r="CC208" s="206"/>
    </row>
    <row r="209" spans="2:81" x14ac:dyDescent="0.2">
      <c r="B209" s="263"/>
      <c r="C209" s="263"/>
      <c r="D209" s="263"/>
      <c r="E209" s="263"/>
      <c r="BW209" s="360"/>
      <c r="BX209" s="360"/>
      <c r="BY209" s="360"/>
      <c r="BZ209" s="360"/>
      <c r="CC209" s="206"/>
    </row>
    <row r="210" spans="2:81" x14ac:dyDescent="0.2">
      <c r="B210" s="263"/>
      <c r="C210" s="263"/>
      <c r="D210" s="263"/>
      <c r="E210" s="263"/>
      <c r="BW210" s="360"/>
      <c r="BX210" s="360"/>
      <c r="BY210" s="360"/>
      <c r="BZ210" s="360"/>
      <c r="CC210" s="206"/>
    </row>
    <row r="211" spans="2:81" x14ac:dyDescent="0.2">
      <c r="B211" s="263"/>
      <c r="C211" s="263"/>
      <c r="D211" s="263"/>
      <c r="E211" s="263"/>
      <c r="CC211" s="206"/>
    </row>
    <row r="212" spans="2:81" x14ac:dyDescent="0.2">
      <c r="B212" s="263"/>
      <c r="C212" s="263"/>
      <c r="D212" s="263"/>
      <c r="E212" s="263"/>
      <c r="CC212" s="206"/>
    </row>
    <row r="213" spans="2:81" x14ac:dyDescent="0.2">
      <c r="B213" s="263"/>
      <c r="C213" s="263"/>
      <c r="D213" s="263"/>
      <c r="E213" s="263"/>
      <c r="CC213" s="206"/>
    </row>
    <row r="214" spans="2:81" x14ac:dyDescent="0.2">
      <c r="B214" s="263"/>
      <c r="C214" s="263"/>
      <c r="D214" s="263"/>
      <c r="E214" s="263"/>
      <c r="CC214" s="206"/>
    </row>
    <row r="215" spans="2:81" x14ac:dyDescent="0.2">
      <c r="B215" s="263"/>
      <c r="C215" s="263"/>
      <c r="D215" s="263"/>
      <c r="E215" s="263"/>
      <c r="CC215" s="206"/>
    </row>
    <row r="216" spans="2:81" x14ac:dyDescent="0.2">
      <c r="B216" s="263"/>
      <c r="C216" s="263"/>
      <c r="D216" s="263"/>
      <c r="E216" s="263"/>
      <c r="CC216" s="206"/>
    </row>
    <row r="217" spans="2:81" x14ac:dyDescent="0.2">
      <c r="B217" s="263"/>
      <c r="C217" s="263"/>
      <c r="D217" s="263"/>
      <c r="E217" s="263"/>
      <c r="CC217" s="206"/>
    </row>
    <row r="218" spans="2:81" x14ac:dyDescent="0.2">
      <c r="B218" s="263"/>
      <c r="C218" s="263"/>
      <c r="D218" s="263"/>
      <c r="E218" s="263"/>
      <c r="CC218" s="206"/>
    </row>
    <row r="219" spans="2:81" x14ac:dyDescent="0.2">
      <c r="B219" s="263"/>
      <c r="C219" s="263"/>
      <c r="D219" s="263"/>
      <c r="E219" s="263"/>
      <c r="CC219" s="206"/>
    </row>
    <row r="220" spans="2:81" x14ac:dyDescent="0.2">
      <c r="B220" s="263"/>
      <c r="C220" s="263"/>
      <c r="D220" s="263"/>
      <c r="E220" s="263"/>
      <c r="CC220" s="206"/>
    </row>
    <row r="221" spans="2:81" x14ac:dyDescent="0.2">
      <c r="B221" s="263"/>
      <c r="C221" s="263"/>
      <c r="D221" s="263"/>
      <c r="E221" s="263"/>
      <c r="CC221" s="206"/>
    </row>
    <row r="222" spans="2:81" x14ac:dyDescent="0.2">
      <c r="B222" s="263"/>
      <c r="C222" s="263"/>
      <c r="D222" s="263"/>
      <c r="E222" s="263"/>
      <c r="CC222" s="206"/>
    </row>
    <row r="223" spans="2:81" x14ac:dyDescent="0.2">
      <c r="B223" s="263"/>
      <c r="C223" s="263"/>
      <c r="D223" s="263"/>
      <c r="E223" s="263"/>
      <c r="CC223" s="206"/>
    </row>
    <row r="224" spans="2:81" x14ac:dyDescent="0.2">
      <c r="B224" s="263"/>
      <c r="C224" s="263"/>
      <c r="D224" s="263"/>
      <c r="E224" s="263"/>
      <c r="CC224" s="206"/>
    </row>
    <row r="225" spans="2:81" x14ac:dyDescent="0.2">
      <c r="B225" s="263"/>
      <c r="C225" s="263"/>
      <c r="D225" s="263"/>
      <c r="E225" s="263"/>
      <c r="CC225" s="206"/>
    </row>
    <row r="226" spans="2:81" x14ac:dyDescent="0.2">
      <c r="B226" s="263"/>
      <c r="C226" s="263"/>
      <c r="D226" s="263"/>
      <c r="E226" s="263"/>
      <c r="CC226" s="206"/>
    </row>
    <row r="227" spans="2:81" x14ac:dyDescent="0.2">
      <c r="B227" s="263"/>
      <c r="C227" s="263"/>
      <c r="D227" s="263"/>
      <c r="E227" s="263"/>
      <c r="CC227" s="206"/>
    </row>
    <row r="228" spans="2:81" x14ac:dyDescent="0.2">
      <c r="B228" s="263"/>
      <c r="C228" s="263"/>
      <c r="D228" s="263"/>
      <c r="E228" s="263"/>
      <c r="CC228" s="206"/>
    </row>
    <row r="229" spans="2:81" x14ac:dyDescent="0.2">
      <c r="B229" s="263"/>
      <c r="C229" s="263"/>
      <c r="D229" s="263"/>
      <c r="E229" s="263"/>
      <c r="CC229" s="206"/>
    </row>
    <row r="230" spans="2:81" x14ac:dyDescent="0.2">
      <c r="B230" s="263"/>
      <c r="C230" s="263"/>
      <c r="D230" s="263"/>
      <c r="E230" s="263"/>
      <c r="CC230" s="206"/>
    </row>
    <row r="231" spans="2:81" x14ac:dyDescent="0.2">
      <c r="B231" s="263"/>
      <c r="C231" s="263"/>
      <c r="D231" s="263"/>
      <c r="E231" s="263"/>
      <c r="CC231" s="206"/>
    </row>
    <row r="232" spans="2:81" x14ac:dyDescent="0.2">
      <c r="B232" s="263"/>
      <c r="C232" s="263"/>
      <c r="D232" s="263"/>
      <c r="E232" s="263"/>
      <c r="CC232" s="206"/>
    </row>
    <row r="233" spans="2:81" x14ac:dyDescent="0.2">
      <c r="B233" s="263"/>
      <c r="C233" s="263"/>
      <c r="D233" s="263"/>
      <c r="E233" s="263"/>
      <c r="CC233" s="206"/>
    </row>
    <row r="234" spans="2:81" x14ac:dyDescent="0.2">
      <c r="B234" s="263"/>
      <c r="C234" s="263"/>
      <c r="D234" s="263"/>
      <c r="E234" s="263"/>
      <c r="CC234" s="206"/>
    </row>
    <row r="235" spans="2:81" x14ac:dyDescent="0.2">
      <c r="B235" s="263"/>
      <c r="C235" s="263"/>
      <c r="D235" s="263"/>
      <c r="E235" s="263"/>
      <c r="CC235" s="206"/>
    </row>
    <row r="236" spans="2:81" x14ac:dyDescent="0.2">
      <c r="B236" s="263"/>
      <c r="C236" s="263"/>
      <c r="D236" s="263"/>
      <c r="E236" s="263"/>
      <c r="CC236" s="206"/>
    </row>
    <row r="237" spans="2:81" x14ac:dyDescent="0.2">
      <c r="B237" s="263"/>
      <c r="C237" s="263"/>
      <c r="D237" s="263"/>
      <c r="E237" s="263"/>
      <c r="CC237" s="206"/>
    </row>
    <row r="238" spans="2:81" x14ac:dyDescent="0.2">
      <c r="B238" s="263"/>
      <c r="C238" s="263"/>
      <c r="D238" s="263"/>
      <c r="E238" s="263"/>
      <c r="CC238" s="206"/>
    </row>
    <row r="239" spans="2:81" x14ac:dyDescent="0.2">
      <c r="B239" s="263"/>
      <c r="C239" s="263"/>
      <c r="D239" s="263"/>
      <c r="E239" s="263"/>
      <c r="CC239" s="206"/>
    </row>
    <row r="240" spans="2:81" x14ac:dyDescent="0.2">
      <c r="B240" s="263"/>
      <c r="C240" s="263"/>
      <c r="D240" s="263"/>
      <c r="E240" s="263"/>
      <c r="CC240" s="206"/>
    </row>
    <row r="241" spans="2:81" x14ac:dyDescent="0.2">
      <c r="B241" s="263"/>
      <c r="C241" s="263"/>
      <c r="D241" s="263"/>
      <c r="E241" s="263"/>
      <c r="CC241" s="206"/>
    </row>
    <row r="242" spans="2:81" x14ac:dyDescent="0.2">
      <c r="B242" s="263"/>
      <c r="C242" s="263"/>
      <c r="D242" s="263"/>
      <c r="E242" s="263"/>
      <c r="CC242" s="206"/>
    </row>
    <row r="243" spans="2:81" x14ac:dyDescent="0.2">
      <c r="B243" s="263"/>
      <c r="C243" s="263"/>
      <c r="D243" s="263"/>
      <c r="E243" s="263"/>
      <c r="CC243" s="206"/>
    </row>
    <row r="244" spans="2:81" x14ac:dyDescent="0.2">
      <c r="B244" s="263"/>
      <c r="C244" s="263"/>
      <c r="D244" s="263"/>
      <c r="E244" s="263"/>
      <c r="CC244" s="206"/>
    </row>
    <row r="245" spans="2:81" x14ac:dyDescent="0.2">
      <c r="B245" s="263"/>
      <c r="C245" s="263"/>
      <c r="D245" s="263"/>
      <c r="E245" s="263"/>
      <c r="CC245" s="206"/>
    </row>
    <row r="246" spans="2:81" x14ac:dyDescent="0.2">
      <c r="B246" s="263"/>
      <c r="C246" s="263"/>
      <c r="D246" s="263"/>
      <c r="E246" s="263"/>
    </row>
    <row r="247" spans="2:81" x14ac:dyDescent="0.2">
      <c r="B247" s="263"/>
      <c r="C247" s="263"/>
      <c r="D247" s="263"/>
      <c r="E247" s="263"/>
    </row>
    <row r="248" spans="2:81" x14ac:dyDescent="0.2">
      <c r="B248" s="263"/>
      <c r="C248" s="263"/>
      <c r="D248" s="263"/>
      <c r="E248" s="263"/>
    </row>
    <row r="249" spans="2:81" x14ac:dyDescent="0.2">
      <c r="B249" s="263"/>
      <c r="C249" s="263"/>
      <c r="D249" s="263"/>
      <c r="E249" s="263"/>
    </row>
    <row r="250" spans="2:81" x14ac:dyDescent="0.2">
      <c r="B250" s="263"/>
      <c r="C250" s="263"/>
      <c r="D250" s="263"/>
      <c r="E250" s="263"/>
    </row>
    <row r="251" spans="2:81" x14ac:dyDescent="0.2">
      <c r="B251" s="263"/>
      <c r="C251" s="263"/>
      <c r="D251" s="263"/>
      <c r="E251" s="263"/>
    </row>
    <row r="252" spans="2:81" x14ac:dyDescent="0.2">
      <c r="B252" s="263"/>
      <c r="C252" s="263"/>
      <c r="D252" s="263"/>
      <c r="E252" s="263"/>
    </row>
    <row r="253" spans="2:81" x14ac:dyDescent="0.2">
      <c r="B253" s="263"/>
      <c r="C253" s="263"/>
      <c r="D253" s="263"/>
      <c r="E253" s="263"/>
    </row>
    <row r="254" spans="2:81" x14ac:dyDescent="0.2">
      <c r="B254" s="263"/>
      <c r="C254" s="263"/>
      <c r="D254" s="263"/>
      <c r="E254" s="263"/>
    </row>
    <row r="255" spans="2:81" x14ac:dyDescent="0.2">
      <c r="B255" s="263"/>
      <c r="C255" s="263"/>
      <c r="D255" s="263"/>
      <c r="E255" s="263"/>
    </row>
    <row r="256" spans="2:81" x14ac:dyDescent="0.2">
      <c r="B256" s="263"/>
      <c r="C256" s="263"/>
      <c r="D256" s="263"/>
      <c r="E256" s="263"/>
    </row>
    <row r="257" spans="2:5" x14ac:dyDescent="0.2">
      <c r="B257" s="263"/>
      <c r="C257" s="263"/>
      <c r="D257" s="263"/>
      <c r="E257" s="263"/>
    </row>
    <row r="258" spans="2:5" x14ac:dyDescent="0.2">
      <c r="B258" s="263"/>
      <c r="C258" s="263"/>
      <c r="D258" s="263"/>
      <c r="E258" s="263"/>
    </row>
    <row r="259" spans="2:5" x14ac:dyDescent="0.2">
      <c r="B259" s="263"/>
      <c r="C259" s="263"/>
      <c r="D259" s="263"/>
      <c r="E259" s="263"/>
    </row>
    <row r="260" spans="2:5" x14ac:dyDescent="0.2">
      <c r="B260" s="263"/>
      <c r="C260" s="263"/>
      <c r="D260" s="263"/>
      <c r="E260" s="263"/>
    </row>
    <row r="261" spans="2:5" x14ac:dyDescent="0.2">
      <c r="B261" s="263"/>
      <c r="C261" s="263"/>
      <c r="D261" s="263"/>
      <c r="E261" s="263"/>
    </row>
    <row r="262" spans="2:5" x14ac:dyDescent="0.2">
      <c r="B262" s="263"/>
      <c r="C262" s="263"/>
      <c r="D262" s="263"/>
      <c r="E262" s="263"/>
    </row>
    <row r="263" spans="2:5" x14ac:dyDescent="0.2">
      <c r="B263" s="263"/>
      <c r="C263" s="263"/>
      <c r="D263" s="263"/>
      <c r="E263" s="263"/>
    </row>
    <row r="264" spans="2:5" x14ac:dyDescent="0.2">
      <c r="B264" s="263"/>
      <c r="C264" s="263"/>
      <c r="D264" s="263"/>
      <c r="E264" s="263"/>
    </row>
    <row r="265" spans="2:5" x14ac:dyDescent="0.2">
      <c r="B265" s="263"/>
      <c r="C265" s="263"/>
      <c r="D265" s="263"/>
      <c r="E265" s="263"/>
    </row>
    <row r="266" spans="2:5" x14ac:dyDescent="0.2">
      <c r="B266" s="263"/>
      <c r="C266" s="263"/>
      <c r="D266" s="263"/>
      <c r="E266" s="263"/>
    </row>
  </sheetData>
  <mergeCells count="16">
    <mergeCell ref="BW2:BZ2"/>
    <mergeCell ref="BV2:BV3"/>
    <mergeCell ref="BW26:BZ26"/>
    <mergeCell ref="H1:L1"/>
    <mergeCell ref="A1:E1"/>
    <mergeCell ref="BV1:BZ1"/>
    <mergeCell ref="N1:R1"/>
    <mergeCell ref="T1:X1"/>
    <mergeCell ref="Z1:AD1"/>
    <mergeCell ref="AF1:AJ1"/>
    <mergeCell ref="AL1:AP1"/>
    <mergeCell ref="AR1:AV1"/>
    <mergeCell ref="AX1:BB1"/>
    <mergeCell ref="BD1:BH1"/>
    <mergeCell ref="BJ1:BN1"/>
    <mergeCell ref="BP1:BT1"/>
  </mergeCells>
  <pageMargins left="0.31496062992125984" right="0.31496062992125984" top="0.35433070866141736" bottom="0.35433070866141736" header="0.31496062992125984" footer="0.31496062992125984"/>
  <pageSetup scale="8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Elizabeth Ruiz Alvarez</cp:lastModifiedBy>
  <cp:lastPrinted>2020-02-03T15:49:32Z</cp:lastPrinted>
  <dcterms:created xsi:type="dcterms:W3CDTF">2019-02-18T19:26:04Z</dcterms:created>
  <dcterms:modified xsi:type="dcterms:W3CDTF">2021-04-14T00:28:50Z</dcterms:modified>
</cp:coreProperties>
</file>